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UBO\Desktop\"/>
    </mc:Choice>
  </mc:AlternateContent>
  <xr:revisionPtr revIDLastSave="0" documentId="8_{63218C12-32E3-461C-8736-FA5284160731}" xr6:coauthVersionLast="36" xr6:coauthVersionMax="36" xr10:uidLastSave="{00000000-0000-0000-0000-000000000000}"/>
  <bookViews>
    <workbookView xWindow="0" yWindow="0" windowWidth="23040" windowHeight="8364" activeTab="1" xr2:uid="{00000000-000D-0000-FFFF-FFFF00000000}"/>
  </bookViews>
  <sheets>
    <sheet name="MUŽI - rozpis 1" sheetId="1" r:id="rId1"/>
    <sheet name="MUŽI  - konečná tab 2025-2026 " sheetId="2" r:id="rId2"/>
  </sheets>
  <calcPr calcId="191029"/>
</workbook>
</file>

<file path=xl/calcChain.xml><?xml version="1.0" encoding="utf-8"?>
<calcChain xmlns="http://schemas.openxmlformats.org/spreadsheetml/2006/main">
  <c r="AC33" i="2" l="1"/>
  <c r="AB33" i="2"/>
  <c r="AA33" i="2"/>
  <c r="Z33" i="2"/>
  <c r="AC32" i="2"/>
  <c r="AB32" i="2"/>
  <c r="AA32" i="2"/>
  <c r="Z32" i="2"/>
  <c r="AC31" i="2"/>
  <c r="AB31" i="2"/>
  <c r="AA31" i="2"/>
  <c r="Z31" i="2"/>
  <c r="AC30" i="2"/>
  <c r="AB30" i="2"/>
  <c r="AA30" i="2"/>
  <c r="Z30" i="2"/>
  <c r="AC29" i="2"/>
  <c r="AB29" i="2"/>
  <c r="AA29" i="2"/>
  <c r="Z29" i="2"/>
  <c r="AC28" i="2"/>
  <c r="AB28" i="2"/>
  <c r="AA28" i="2"/>
  <c r="Z28" i="2"/>
  <c r="AC27" i="2"/>
  <c r="AB27" i="2"/>
  <c r="AA27" i="2"/>
  <c r="Z27" i="2"/>
  <c r="H27" i="2"/>
  <c r="G27" i="2"/>
  <c r="AC26" i="2"/>
  <c r="AB26" i="2"/>
  <c r="AA26" i="2"/>
  <c r="Z26" i="2"/>
  <c r="G6" i="2" s="1"/>
  <c r="D14" i="2" s="1"/>
  <c r="L26" i="2"/>
  <c r="K26" i="2"/>
  <c r="H26" i="2"/>
  <c r="G26" i="2"/>
  <c r="AC25" i="2"/>
  <c r="F27" i="2" s="1"/>
  <c r="M11" i="2" s="1"/>
  <c r="AB25" i="2"/>
  <c r="E27" i="2" s="1"/>
  <c r="N11" i="2" s="1"/>
  <c r="AA25" i="2"/>
  <c r="F26" i="2" s="1"/>
  <c r="M10" i="2" s="1"/>
  <c r="Z25" i="2"/>
  <c r="E26" i="2" s="1"/>
  <c r="N10" i="2" s="1"/>
  <c r="G25" i="2"/>
  <c r="C25" i="2"/>
  <c r="AC24" i="2"/>
  <c r="AB24" i="2"/>
  <c r="C11" i="2" s="1"/>
  <c r="F7" i="2" s="1"/>
  <c r="AA24" i="2"/>
  <c r="Z24" i="2"/>
  <c r="O24" i="2"/>
  <c r="J24" i="2"/>
  <c r="M16" i="2" s="1"/>
  <c r="I24" i="2"/>
  <c r="N16" i="2" s="1"/>
  <c r="AC23" i="2"/>
  <c r="AB23" i="2"/>
  <c r="AA23" i="2"/>
  <c r="Z23" i="2"/>
  <c r="K14" i="2" s="1"/>
  <c r="H22" i="2" s="1"/>
  <c r="N23" i="2"/>
  <c r="K27" i="2" s="1"/>
  <c r="M23" i="2"/>
  <c r="L27" i="2" s="1"/>
  <c r="J23" i="2"/>
  <c r="C23" i="2"/>
  <c r="AC22" i="2"/>
  <c r="N19" i="2" s="1"/>
  <c r="I27" i="2" s="1"/>
  <c r="AB22" i="2"/>
  <c r="M19" i="2" s="1"/>
  <c r="J27" i="2" s="1"/>
  <c r="AA22" i="2"/>
  <c r="N18" i="2" s="1"/>
  <c r="I26" i="2" s="1"/>
  <c r="Z22" i="2"/>
  <c r="M18" i="2" s="1"/>
  <c r="J26" i="2" s="1"/>
  <c r="N22" i="2"/>
  <c r="M22" i="2"/>
  <c r="J22" i="2"/>
  <c r="I22" i="2"/>
  <c r="L18" i="2" s="1"/>
  <c r="E22" i="2"/>
  <c r="D22" i="2"/>
  <c r="C22" i="2"/>
  <c r="AC21" i="2"/>
  <c r="H19" i="2" s="1"/>
  <c r="I15" i="2" s="1"/>
  <c r="AB21" i="2"/>
  <c r="AA21" i="2"/>
  <c r="Z21" i="2"/>
  <c r="H21" i="2"/>
  <c r="K13" i="2" s="1"/>
  <c r="G21" i="2"/>
  <c r="L13" i="2" s="1"/>
  <c r="F21" i="2"/>
  <c r="AC20" i="2"/>
  <c r="F23" i="2" s="1"/>
  <c r="AB20" i="2"/>
  <c r="E23" i="2" s="1"/>
  <c r="AA20" i="2"/>
  <c r="Z20" i="2"/>
  <c r="O20" i="2"/>
  <c r="D20" i="2"/>
  <c r="K4" i="2" s="1"/>
  <c r="C20" i="2"/>
  <c r="L4" i="2" s="1"/>
  <c r="B20" i="2"/>
  <c r="AC19" i="2"/>
  <c r="D27" i="2" s="1"/>
  <c r="M7" i="2" s="1"/>
  <c r="AB19" i="2"/>
  <c r="C27" i="2" s="1"/>
  <c r="N7" i="2" s="1"/>
  <c r="AA19" i="2"/>
  <c r="D26" i="2" s="1"/>
  <c r="M6" i="2" s="1"/>
  <c r="Z19" i="2"/>
  <c r="C26" i="2" s="1"/>
  <c r="N6" i="2" s="1"/>
  <c r="L19" i="2"/>
  <c r="I23" i="2" s="1"/>
  <c r="K19" i="2"/>
  <c r="G19" i="2"/>
  <c r="F19" i="2"/>
  <c r="E19" i="2"/>
  <c r="D19" i="2"/>
  <c r="I7" i="2" s="1"/>
  <c r="C19" i="2"/>
  <c r="AC18" i="2"/>
  <c r="AB18" i="2"/>
  <c r="C21" i="2" s="1"/>
  <c r="AA18" i="2"/>
  <c r="Z18" i="2"/>
  <c r="K18" i="2"/>
  <c r="H18" i="2"/>
  <c r="I14" i="2" s="1"/>
  <c r="G18" i="2"/>
  <c r="J14" i="2" s="1"/>
  <c r="F18" i="2"/>
  <c r="D18" i="2"/>
  <c r="C18" i="2"/>
  <c r="AC17" i="2"/>
  <c r="AB17" i="2"/>
  <c r="E17" i="2" s="1"/>
  <c r="J9" i="2" s="1"/>
  <c r="AA17" i="2"/>
  <c r="Z17" i="2"/>
  <c r="F17" i="2"/>
  <c r="AC16" i="2"/>
  <c r="AB16" i="2"/>
  <c r="M13" i="2" s="1"/>
  <c r="AA16" i="2"/>
  <c r="Z16" i="2"/>
  <c r="O16" i="2"/>
  <c r="K16" i="2"/>
  <c r="J20" i="2" s="1"/>
  <c r="G16" i="2"/>
  <c r="F16" i="2"/>
  <c r="I8" i="2" s="1"/>
  <c r="E16" i="2"/>
  <c r="J8" i="2" s="1"/>
  <c r="Q8" i="2" s="1"/>
  <c r="AC15" i="2"/>
  <c r="AB15" i="2"/>
  <c r="AA15" i="2"/>
  <c r="Z15" i="2"/>
  <c r="N15" i="2"/>
  <c r="M15" i="2"/>
  <c r="H25" i="2" s="1"/>
  <c r="L15" i="2"/>
  <c r="G23" i="2" s="1"/>
  <c r="K15" i="2"/>
  <c r="H23" i="2" s="1"/>
  <c r="J15" i="2"/>
  <c r="F15" i="2"/>
  <c r="G11" i="2" s="1"/>
  <c r="E15" i="2"/>
  <c r="AC14" i="2"/>
  <c r="AB14" i="2"/>
  <c r="AA14" i="2"/>
  <c r="Z14" i="2"/>
  <c r="N14" i="2"/>
  <c r="M14" i="2"/>
  <c r="L14" i="2"/>
  <c r="G22" i="2" s="1"/>
  <c r="F14" i="2"/>
  <c r="E14" i="2"/>
  <c r="AC13" i="2"/>
  <c r="L25" i="2" s="1"/>
  <c r="M21" i="2" s="1"/>
  <c r="AB13" i="2"/>
  <c r="K25" i="2" s="1"/>
  <c r="N21" i="2" s="1"/>
  <c r="AA13" i="2"/>
  <c r="L24" i="2" s="1"/>
  <c r="M20" i="2" s="1"/>
  <c r="Z13" i="2"/>
  <c r="K24" i="2" s="1"/>
  <c r="N20" i="2" s="1"/>
  <c r="N13" i="2"/>
  <c r="J13" i="2"/>
  <c r="G17" i="2" s="1"/>
  <c r="D13" i="2"/>
  <c r="C13" i="2"/>
  <c r="AC12" i="2"/>
  <c r="L17" i="2" s="1"/>
  <c r="I21" i="2" s="1"/>
  <c r="AB12" i="2"/>
  <c r="K17" i="2" s="1"/>
  <c r="J21" i="2" s="1"/>
  <c r="AA12" i="2"/>
  <c r="L16" i="2" s="1"/>
  <c r="I20" i="2" s="1"/>
  <c r="Z12" i="2"/>
  <c r="O12" i="2"/>
  <c r="N12" i="2"/>
  <c r="G24" i="2" s="1"/>
  <c r="M12" i="2"/>
  <c r="H24" i="2" s="1"/>
  <c r="J12" i="2"/>
  <c r="AC11" i="2"/>
  <c r="AB11" i="2"/>
  <c r="AA11" i="2"/>
  <c r="D12" i="2" s="1"/>
  <c r="Z11" i="2"/>
  <c r="C12" i="2" s="1"/>
  <c r="L11" i="2"/>
  <c r="K11" i="2"/>
  <c r="J11" i="2"/>
  <c r="I11" i="2"/>
  <c r="H11" i="2"/>
  <c r="D11" i="2"/>
  <c r="E7" i="2" s="1"/>
  <c r="AC10" i="2"/>
  <c r="N9" i="2" s="1"/>
  <c r="E25" i="2" s="1"/>
  <c r="AB10" i="2"/>
  <c r="M9" i="2" s="1"/>
  <c r="F25" i="2" s="1"/>
  <c r="AA10" i="2"/>
  <c r="N8" i="2" s="1"/>
  <c r="E24" i="2" s="1"/>
  <c r="Z10" i="2"/>
  <c r="L10" i="2"/>
  <c r="K10" i="2"/>
  <c r="F22" i="2" s="1"/>
  <c r="J10" i="2"/>
  <c r="E18" i="2" s="1"/>
  <c r="I10" i="2"/>
  <c r="H10" i="2"/>
  <c r="G10" i="2"/>
  <c r="D10" i="2"/>
  <c r="E6" i="2" s="1"/>
  <c r="C10" i="2"/>
  <c r="F6" i="2" s="1"/>
  <c r="AC9" i="2"/>
  <c r="F5" i="2" s="1"/>
  <c r="AB9" i="2"/>
  <c r="AA9" i="2"/>
  <c r="F4" i="2" s="1"/>
  <c r="Z9" i="2"/>
  <c r="K9" i="2"/>
  <c r="I9" i="2"/>
  <c r="H9" i="2"/>
  <c r="E13" i="2" s="1"/>
  <c r="G9" i="2"/>
  <c r="F13" i="2" s="1"/>
  <c r="AC8" i="2"/>
  <c r="AB8" i="2"/>
  <c r="AA8" i="2"/>
  <c r="H20" i="2" s="1"/>
  <c r="K12" i="2" s="1"/>
  <c r="Z8" i="2"/>
  <c r="G20" i="2" s="1"/>
  <c r="L12" i="2" s="1"/>
  <c r="O8" i="2"/>
  <c r="M8" i="2"/>
  <c r="F24" i="2" s="1"/>
  <c r="H8" i="2"/>
  <c r="E12" i="2" s="1"/>
  <c r="G8" i="2"/>
  <c r="F12" i="2" s="1"/>
  <c r="D8" i="2"/>
  <c r="B8" i="2"/>
  <c r="AC7" i="2"/>
  <c r="J25" i="2" s="1"/>
  <c r="AB7" i="2"/>
  <c r="I25" i="2" s="1"/>
  <c r="N17" i="2" s="1"/>
  <c r="AA7" i="2"/>
  <c r="Z7" i="2"/>
  <c r="L7" i="2"/>
  <c r="K7" i="2"/>
  <c r="D23" i="2" s="1"/>
  <c r="J7" i="2"/>
  <c r="H7" i="2"/>
  <c r="C15" i="2" s="1"/>
  <c r="G7" i="2"/>
  <c r="D15" i="2" s="1"/>
  <c r="AC6" i="2"/>
  <c r="AB6" i="2"/>
  <c r="I13" i="2" s="1"/>
  <c r="H17" i="2" s="1"/>
  <c r="AA6" i="2"/>
  <c r="Z6" i="2"/>
  <c r="I12" i="2" s="1"/>
  <c r="H16" i="2" s="1"/>
  <c r="L6" i="2"/>
  <c r="K6" i="2"/>
  <c r="J6" i="2"/>
  <c r="I6" i="2"/>
  <c r="H6" i="2"/>
  <c r="C14" i="2" s="1"/>
  <c r="AC5" i="2"/>
  <c r="L9" i="2" s="1"/>
  <c r="E21" i="2" s="1"/>
  <c r="AB5" i="2"/>
  <c r="AA5" i="2"/>
  <c r="L8" i="2" s="1"/>
  <c r="E20" i="2" s="1"/>
  <c r="Z5" i="2"/>
  <c r="K8" i="2" s="1"/>
  <c r="F20" i="2" s="1"/>
  <c r="N5" i="2"/>
  <c r="M5" i="2"/>
  <c r="D25" i="2" s="1"/>
  <c r="K5" i="2"/>
  <c r="D21" i="2" s="1"/>
  <c r="J5" i="2"/>
  <c r="C17" i="2" s="1"/>
  <c r="I5" i="2"/>
  <c r="D17" i="2" s="1"/>
  <c r="E5" i="2"/>
  <c r="D9" i="2" s="1"/>
  <c r="AC4" i="2"/>
  <c r="AB4" i="2"/>
  <c r="AA4" i="2"/>
  <c r="N4" i="2" s="1"/>
  <c r="C24" i="2" s="1"/>
  <c r="Z4" i="2"/>
  <c r="M4" i="2" s="1"/>
  <c r="D24" i="2" s="1"/>
  <c r="Q24" i="2" s="1"/>
  <c r="O4" i="2"/>
  <c r="J4" i="2"/>
  <c r="C16" i="2" s="1"/>
  <c r="I4" i="2"/>
  <c r="D16" i="2" s="1"/>
  <c r="E4" i="2"/>
  <c r="M3" i="2"/>
  <c r="B24" i="2" s="1"/>
  <c r="K3" i="2"/>
  <c r="I3" i="2"/>
  <c r="B16" i="2" s="1"/>
  <c r="G3" i="2"/>
  <c r="B12" i="2" s="1"/>
  <c r="E3" i="2"/>
  <c r="C3" i="2"/>
  <c r="B4" i="2" s="1"/>
  <c r="C9" i="2" l="1"/>
  <c r="R8" i="2" s="1"/>
  <c r="S8" i="2"/>
  <c r="R24" i="2"/>
  <c r="S24" i="2"/>
  <c r="P12" i="2"/>
  <c r="H4" i="2"/>
  <c r="R12" i="2"/>
  <c r="S12" i="2"/>
  <c r="S16" i="2"/>
  <c r="P16" i="2"/>
  <c r="R20" i="2"/>
  <c r="L5" i="2"/>
  <c r="S4" i="2" s="1"/>
  <c r="P24" i="2"/>
  <c r="S20" i="2"/>
  <c r="Q16" i="2"/>
  <c r="Q12" i="2"/>
  <c r="G4" i="2"/>
  <c r="P4" i="2" s="1"/>
  <c r="Q20" i="2"/>
  <c r="C8" i="2"/>
  <c r="P8" i="2" s="1"/>
  <c r="Q4" i="2"/>
  <c r="M17" i="2"/>
  <c r="R16" i="2" s="1"/>
  <c r="H5" i="2"/>
  <c r="P20" i="2"/>
  <c r="G5" i="2"/>
  <c r="R4" i="2" s="1"/>
  <c r="T17" i="2" l="1"/>
  <c r="T16" i="2"/>
  <c r="T13" i="2"/>
  <c r="T12" i="2"/>
  <c r="T25" i="2"/>
  <c r="T24" i="2"/>
  <c r="T21" i="2"/>
  <c r="T20" i="2"/>
  <c r="T5" i="2"/>
  <c r="T4" i="2"/>
  <c r="T9" i="2"/>
  <c r="T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4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ID#AAABCINNOC0
DAN    (2023-12-09 16:54:50)
VZOR FORMÁTU</t>
        </r>
      </text>
    </comment>
  </commentList>
</comments>
</file>

<file path=xl/sharedStrings.xml><?xml version="1.0" encoding="utf-8"?>
<sst xmlns="http://schemas.openxmlformats.org/spreadsheetml/2006/main" count="287" uniqueCount="142">
  <si>
    <t>Okresní přebor mužů  2025/2026</t>
  </si>
  <si>
    <t>kontaktní osoba</t>
  </si>
  <si>
    <t>tel.</t>
  </si>
  <si>
    <t>mail</t>
  </si>
  <si>
    <t>hrací den</t>
  </si>
  <si>
    <t>hodina</t>
  </si>
  <si>
    <t>hřiště</t>
  </si>
  <si>
    <t>pořadí utkání</t>
  </si>
  <si>
    <t>utkání</t>
  </si>
  <si>
    <t>3:0, 3:1</t>
  </si>
  <si>
    <t>3 body</t>
  </si>
  <si>
    <t>TJ Sokol Hovězí</t>
  </si>
  <si>
    <t>Pokorný Jiří</t>
  </si>
  <si>
    <t>jpokorny@centrum.cz</t>
  </si>
  <si>
    <t>čtvrtek</t>
  </si>
  <si>
    <t>ZŠ Hovězí 426</t>
  </si>
  <si>
    <t>I. Kolo</t>
  </si>
  <si>
    <t>1 - 6</t>
  </si>
  <si>
    <t>2 - 5</t>
  </si>
  <si>
    <t>3 - 4</t>
  </si>
  <si>
    <t>3:2</t>
  </si>
  <si>
    <t>2 body</t>
  </si>
  <si>
    <t>VK MEZ B</t>
  </si>
  <si>
    <t>Ing. Maňák Antonín</t>
  </si>
  <si>
    <t>manaka@seznam.cz</t>
  </si>
  <si>
    <t xml:space="preserve">pátek </t>
  </si>
  <si>
    <t>Sokolovna TJ MEZ Vsetín</t>
  </si>
  <si>
    <t>II. Kolo</t>
  </si>
  <si>
    <t>6 - 4</t>
  </si>
  <si>
    <t>5 - 3</t>
  </si>
  <si>
    <t>1 - 2</t>
  </si>
  <si>
    <t>2:3</t>
  </si>
  <si>
    <t>1 bod</t>
  </si>
  <si>
    <t>SKV Hošťálková</t>
  </si>
  <si>
    <t>Šabršula Jaroslav</t>
  </si>
  <si>
    <t>sabrsula.j@seznam.cz</t>
  </si>
  <si>
    <t>ZŠ Hošťálková 380</t>
  </si>
  <si>
    <t>III. Kolo</t>
  </si>
  <si>
    <t>2 - 6</t>
  </si>
  <si>
    <t>3 - 1</t>
  </si>
  <si>
    <t>4 - 5</t>
  </si>
  <si>
    <t>0:3, 1:3</t>
  </si>
  <si>
    <t>0 bodů</t>
  </si>
  <si>
    <t>TJ Sokol Pozděchov</t>
  </si>
  <si>
    <t>Šulák David</t>
  </si>
  <si>
    <t>sulakdavid94@gmail.com</t>
  </si>
  <si>
    <t>Pozděchov 192</t>
  </si>
  <si>
    <t>IV. Kolo</t>
  </si>
  <si>
    <t>6 - 5</t>
  </si>
  <si>
    <t>1 - 4</t>
  </si>
  <si>
    <t>2 - 3</t>
  </si>
  <si>
    <t>Atletika Vsetín</t>
  </si>
  <si>
    <t>Cypris Jaromír</t>
  </si>
  <si>
    <t>jaromir.cypris@seznam.cz</t>
  </si>
  <si>
    <t>V. Kolo</t>
  </si>
  <si>
    <t>3 - 6</t>
  </si>
  <si>
    <t>4 - 2</t>
  </si>
  <si>
    <t>5 - 1</t>
  </si>
  <si>
    <t>ROZPIS UTKÁNÍ</t>
  </si>
  <si>
    <t>VÝSLEDEK UTKÁNÍ</t>
  </si>
  <si>
    <t>sety</t>
  </si>
  <si>
    <t>míče</t>
  </si>
  <si>
    <t>míče celkem</t>
  </si>
  <si>
    <t>domácí družstvo</t>
  </si>
  <si>
    <t>hostující družstvo</t>
  </si>
  <si>
    <t>datum</t>
  </si>
  <si>
    <t>rozhodčí</t>
  </si>
  <si>
    <t>I/1</t>
  </si>
  <si>
    <t>VOLNO</t>
  </si>
  <si>
    <t>noví rozhodčí:</t>
  </si>
  <si>
    <t>I/2</t>
  </si>
  <si>
    <t>PA</t>
  </si>
  <si>
    <t>Beneš</t>
  </si>
  <si>
    <t>-18, 21,-23,23,5</t>
  </si>
  <si>
    <t>MT</t>
  </si>
  <si>
    <t>I/3</t>
  </si>
  <si>
    <t>ZŠ Hošťálková</t>
  </si>
  <si>
    <t>Zemánek</t>
  </si>
  <si>
    <t>18,16,19</t>
  </si>
  <si>
    <t>Jančíková Martina</t>
  </si>
  <si>
    <t>II/1</t>
  </si>
  <si>
    <t>Žídková Markéta</t>
  </si>
  <si>
    <t>II/2</t>
  </si>
  <si>
    <t>15,17,20</t>
  </si>
  <si>
    <t>II/3</t>
  </si>
  <si>
    <t>ZŠ Hovězí</t>
  </si>
  <si>
    <t>ČT</t>
  </si>
  <si>
    <t>Radoměřský</t>
  </si>
  <si>
    <t>17,20,21</t>
  </si>
  <si>
    <t>III/1</t>
  </si>
  <si>
    <t>III/2</t>
  </si>
  <si>
    <t>Jančíková</t>
  </si>
  <si>
    <t>26,21,20</t>
  </si>
  <si>
    <t>III/3</t>
  </si>
  <si>
    <t>19,20,12</t>
  </si>
  <si>
    <t>IV/1</t>
  </si>
  <si>
    <t>IV/2</t>
  </si>
  <si>
    <t>13,18,21</t>
  </si>
  <si>
    <t>IV/3</t>
  </si>
  <si>
    <t>19,-22,18,17</t>
  </si>
  <si>
    <t>V/1</t>
  </si>
  <si>
    <t>V/2</t>
  </si>
  <si>
    <t>21,15,24</t>
  </si>
  <si>
    <t>V/3</t>
  </si>
  <si>
    <t>17,19,-21,9</t>
  </si>
  <si>
    <t>VI/1</t>
  </si>
  <si>
    <t>VI/2</t>
  </si>
  <si>
    <t>21,23,26</t>
  </si>
  <si>
    <t>VI/3</t>
  </si>
  <si>
    <t>Horák</t>
  </si>
  <si>
    <t>10,15,14</t>
  </si>
  <si>
    <t>VII/1</t>
  </si>
  <si>
    <t>VII/2</t>
  </si>
  <si>
    <t>14,19,17</t>
  </si>
  <si>
    <t>VII/3</t>
  </si>
  <si>
    <t>19,-24,19,-22,9</t>
  </si>
  <si>
    <t>VIII/1</t>
  </si>
  <si>
    <t>VIII/2</t>
  </si>
  <si>
    <t>20,22,15</t>
  </si>
  <si>
    <t>VIII/3</t>
  </si>
  <si>
    <t>21,19,16</t>
  </si>
  <si>
    <t>IX/1</t>
  </si>
  <si>
    <t>IX/2</t>
  </si>
  <si>
    <t>10,23,21</t>
  </si>
  <si>
    <t>IX/3</t>
  </si>
  <si>
    <t>23,27,20</t>
  </si>
  <si>
    <t>X/1</t>
  </si>
  <si>
    <t>X/2</t>
  </si>
  <si>
    <t>16,18,19,</t>
  </si>
  <si>
    <t>X/3</t>
  </si>
  <si>
    <t>-17,18,23,24</t>
  </si>
  <si>
    <t>Výsledky  vč. Setů</t>
  </si>
  <si>
    <t>hlaste nejlépe následující den na mail. valfra2104@gmail.com, nebo MT 602 364 901, případně  i lvilem2@gmail.com, příp. MT 602583872</t>
  </si>
  <si>
    <t>Odměna rozhodčímu je  400.-Kč. + náklady na dopravu ve výši 5,80 Kč/ km</t>
  </si>
  <si>
    <t>OKRESNÍ PŘEBOR   2025/2026</t>
  </si>
  <si>
    <t>MUŽI</t>
  </si>
  <si>
    <t>výsledky utkání</t>
  </si>
  <si>
    <t>body</t>
  </si>
  <si>
    <t>rozdíl   podíl míčů</t>
  </si>
  <si>
    <t>pořadí</t>
  </si>
  <si>
    <r>
      <rPr>
        <sz val="14"/>
        <color theme="1"/>
        <rFont val="Calibri"/>
      </rPr>
      <t xml:space="preserve"> </t>
    </r>
    <r>
      <rPr>
        <b/>
        <sz val="14"/>
        <color theme="1"/>
        <rFont val="Calibri"/>
      </rPr>
      <t>míče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</si>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</sst>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0_ ;[Red]\-0\ 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u/>
      <sz val="11"/>
      <color theme="10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6"/>
      <color theme="1"/>
      <name val="Calibri"/>
    </font>
    <font>
      <sz val="14"/>
      <color theme="1"/>
      <name val="Calibri"/>
    </font>
    <font>
      <b/>
      <sz val="20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AFBD3"/>
        <bgColor rgb="FFFAFBD3"/>
      </patternFill>
    </fill>
    <fill>
      <patternFill patternType="solid">
        <fgColor rgb="FFEAF1DD"/>
        <bgColor rgb="FFEAF1DD"/>
      </patternFill>
    </fill>
    <fill>
      <patternFill patternType="solid">
        <fgColor rgb="FFCCFF99"/>
        <bgColor rgb="FFCCFF99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5" fillId="0" borderId="0" xfId="0" applyFont="1"/>
    <xf numFmtId="3" fontId="2" fillId="0" borderId="0" xfId="0" applyNumberFormat="1" applyFont="1" applyAlignment="1">
      <alignment horizontal="center"/>
    </xf>
    <xf numFmtId="0" fontId="6" fillId="0" borderId="0" xfId="0" applyFont="1" applyAlignment="1"/>
    <xf numFmtId="20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7" fillId="0" borderId="0" xfId="0" applyFont="1"/>
    <xf numFmtId="0" fontId="1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/>
    </xf>
    <xf numFmtId="49" fontId="2" fillId="0" borderId="11" xfId="0" applyNumberFormat="1" applyFont="1" applyBorder="1"/>
    <xf numFmtId="1" fontId="2" fillId="0" borderId="0" xfId="0" applyNumberFormat="1" applyFont="1"/>
    <xf numFmtId="1" fontId="4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/>
    <xf numFmtId="1" fontId="4" fillId="0" borderId="0" xfId="0" applyNumberFormat="1" applyFont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/>
    <xf numFmtId="1" fontId="2" fillId="3" borderId="1" xfId="0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2" fillId="0" borderId="12" xfId="0" applyFont="1" applyBorder="1"/>
    <xf numFmtId="0" fontId="1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1" fontId="3" fillId="6" borderId="17" xfId="0" applyNumberFormat="1" applyFont="1" applyFill="1" applyBorder="1" applyAlignment="1">
      <alignment horizontal="center"/>
    </xf>
    <xf numFmtId="1" fontId="3" fillId="6" borderId="18" xfId="0" applyNumberFormat="1" applyFont="1" applyFill="1" applyBorder="1" applyAlignment="1">
      <alignment horizontal="center"/>
    </xf>
    <xf numFmtId="165" fontId="3" fillId="7" borderId="21" xfId="0" applyNumberFormat="1" applyFont="1" applyFill="1" applyBorder="1" applyAlignment="1">
      <alignment horizontal="center"/>
    </xf>
    <xf numFmtId="1" fontId="9" fillId="8" borderId="22" xfId="0" applyNumberFormat="1" applyFont="1" applyFill="1" applyBorder="1" applyAlignment="1">
      <alignment horizontal="center"/>
    </xf>
    <xf numFmtId="1" fontId="9" fillId="8" borderId="23" xfId="0" applyNumberFormat="1" applyFont="1" applyFill="1" applyBorder="1" applyAlignment="1">
      <alignment horizontal="center"/>
    </xf>
    <xf numFmtId="1" fontId="13" fillId="3" borderId="11" xfId="0" applyNumberFormat="1" applyFont="1" applyFill="1" applyBorder="1" applyAlignment="1">
      <alignment horizontal="center"/>
    </xf>
    <xf numFmtId="1" fontId="13" fillId="6" borderId="11" xfId="0" applyNumberFormat="1" applyFont="1" applyFill="1" applyBorder="1" applyAlignment="1">
      <alignment horizontal="center"/>
    </xf>
    <xf numFmtId="1" fontId="13" fillId="9" borderId="22" xfId="0" applyNumberFormat="1" applyFont="1" applyFill="1" applyBorder="1" applyAlignment="1">
      <alignment horizontal="center"/>
    </xf>
    <xf numFmtId="1" fontId="13" fillId="9" borderId="24" xfId="0" applyNumberFormat="1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2" fontId="3" fillId="7" borderId="31" xfId="0" applyNumberFormat="1" applyFont="1" applyFill="1" applyBorder="1" applyAlignment="1">
      <alignment horizontal="center"/>
    </xf>
    <xf numFmtId="1" fontId="9" fillId="8" borderId="32" xfId="0" applyNumberFormat="1" applyFont="1" applyFill="1" applyBorder="1" applyAlignment="1">
      <alignment horizontal="center"/>
    </xf>
    <xf numFmtId="1" fontId="9" fillId="8" borderId="11" xfId="0" applyNumberFormat="1" applyFont="1" applyFill="1" applyBorder="1" applyAlignment="1">
      <alignment horizontal="center"/>
    </xf>
    <xf numFmtId="1" fontId="13" fillId="9" borderId="32" xfId="0" applyNumberFormat="1" applyFont="1" applyFill="1" applyBorder="1" applyAlignment="1">
      <alignment horizontal="center"/>
    </xf>
    <xf numFmtId="1" fontId="13" fillId="9" borderId="33" xfId="0" applyNumberFormat="1" applyFont="1" applyFill="1" applyBorder="1" applyAlignment="1">
      <alignment horizontal="center"/>
    </xf>
    <xf numFmtId="2" fontId="3" fillId="7" borderId="34" xfId="0" applyNumberFormat="1" applyFont="1" applyFill="1" applyBorder="1" applyAlignment="1">
      <alignment horizontal="center"/>
    </xf>
    <xf numFmtId="1" fontId="13" fillId="9" borderId="32" xfId="0" applyNumberFormat="1" applyFont="1" applyFill="1" applyBorder="1" applyAlignment="1">
      <alignment horizontal="center"/>
    </xf>
    <xf numFmtId="1" fontId="13" fillId="9" borderId="33" xfId="0" applyNumberFormat="1" applyFont="1" applyFill="1" applyBorder="1" applyAlignment="1">
      <alignment horizontal="center"/>
    </xf>
    <xf numFmtId="1" fontId="9" fillId="8" borderId="28" xfId="0" applyNumberFormat="1" applyFont="1" applyFill="1" applyBorder="1" applyAlignment="1">
      <alignment horizontal="center"/>
    </xf>
    <xf numFmtId="1" fontId="9" fillId="8" borderId="40" xfId="0" applyNumberFormat="1" applyFont="1" applyFill="1" applyBorder="1" applyAlignment="1">
      <alignment horizontal="center"/>
    </xf>
    <xf numFmtId="1" fontId="13" fillId="3" borderId="40" xfId="0" applyNumberFormat="1" applyFont="1" applyFill="1" applyBorder="1" applyAlignment="1">
      <alignment horizontal="center"/>
    </xf>
    <xf numFmtId="1" fontId="13" fillId="6" borderId="40" xfId="0" applyNumberFormat="1" applyFont="1" applyFill="1" applyBorder="1" applyAlignment="1">
      <alignment horizontal="center"/>
    </xf>
    <xf numFmtId="1" fontId="13" fillId="9" borderId="28" xfId="0" applyNumberFormat="1" applyFont="1" applyFill="1" applyBorder="1" applyAlignment="1">
      <alignment horizontal="center"/>
    </xf>
    <xf numFmtId="1" fontId="13" fillId="9" borderId="7" xfId="0" applyNumberFormat="1" applyFont="1" applyFill="1" applyBorder="1" applyAlignment="1">
      <alignment horizontal="center"/>
    </xf>
    <xf numFmtId="1" fontId="9" fillId="8" borderId="17" xfId="0" applyNumberFormat="1" applyFont="1" applyFill="1" applyBorder="1" applyAlignment="1">
      <alignment horizontal="center"/>
    </xf>
    <xf numFmtId="1" fontId="9" fillId="8" borderId="10" xfId="0" applyNumberFormat="1" applyFont="1" applyFill="1" applyBorder="1" applyAlignment="1">
      <alignment horizontal="center"/>
    </xf>
    <xf numFmtId="1" fontId="13" fillId="3" borderId="10" xfId="0" applyNumberFormat="1" applyFont="1" applyFill="1" applyBorder="1" applyAlignment="1">
      <alignment horizontal="center"/>
    </xf>
    <xf numFmtId="1" fontId="13" fillId="6" borderId="10" xfId="0" applyNumberFormat="1" applyFont="1" applyFill="1" applyBorder="1" applyAlignment="1">
      <alignment horizontal="center"/>
    </xf>
    <xf numFmtId="1" fontId="13" fillId="9" borderId="17" xfId="0" applyNumberFormat="1" applyFont="1" applyFill="1" applyBorder="1" applyAlignment="1">
      <alignment horizontal="center"/>
    </xf>
    <xf numFmtId="1" fontId="13" fillId="9" borderId="18" xfId="0" applyNumberFormat="1" applyFont="1" applyFill="1" applyBorder="1" applyAlignment="1">
      <alignment horizontal="center"/>
    </xf>
    <xf numFmtId="1" fontId="3" fillId="6" borderId="22" xfId="0" applyNumberFormat="1" applyFont="1" applyFill="1" applyBorder="1" applyAlignment="1">
      <alignment horizontal="center"/>
    </xf>
    <xf numFmtId="1" fontId="3" fillId="6" borderId="24" xfId="0" applyNumberFormat="1" applyFont="1" applyFill="1" applyBorder="1" applyAlignment="1">
      <alignment horizontal="center"/>
    </xf>
    <xf numFmtId="2" fontId="3" fillId="7" borderId="4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4" fillId="0" borderId="5" xfId="0" applyFont="1" applyBorder="1" applyAlignment="1">
      <alignment horizontal="center"/>
    </xf>
    <xf numFmtId="0" fontId="8" fillId="0" borderId="6" xfId="0" applyFont="1" applyBorder="1"/>
    <xf numFmtId="1" fontId="3" fillId="5" borderId="2" xfId="0" applyNumberFormat="1" applyFont="1" applyFill="1" applyBorder="1" applyAlignment="1">
      <alignment horizontal="center"/>
    </xf>
    <xf numFmtId="0" fontId="8" fillId="0" borderId="26" xfId="0" applyFont="1" applyBorder="1"/>
    <xf numFmtId="0" fontId="8" fillId="0" borderId="27" xfId="0" applyFont="1" applyBorder="1"/>
    <xf numFmtId="0" fontId="8" fillId="0" borderId="36" xfId="0" applyFont="1" applyBorder="1"/>
    <xf numFmtId="0" fontId="8" fillId="0" borderId="37" xfId="0" applyFont="1" applyBorder="1"/>
    <xf numFmtId="1" fontId="1" fillId="7" borderId="15" xfId="0" applyNumberFormat="1" applyFont="1" applyFill="1" applyBorder="1" applyAlignment="1">
      <alignment horizontal="center" vertical="center"/>
    </xf>
    <xf numFmtId="0" fontId="8" fillId="0" borderId="25" xfId="0" applyFont="1" applyBorder="1"/>
    <xf numFmtId="0" fontId="8" fillId="0" borderId="35" xfId="0" applyFont="1" applyBorder="1"/>
    <xf numFmtId="1" fontId="1" fillId="7" borderId="19" xfId="0" applyNumberFormat="1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8" xfId="0" applyFont="1" applyBorder="1"/>
    <xf numFmtId="1" fontId="1" fillId="7" borderId="20" xfId="0" applyNumberFormat="1" applyFont="1" applyFill="1" applyBorder="1" applyAlignment="1">
      <alignment horizontal="center" vertical="center"/>
    </xf>
    <xf numFmtId="0" fontId="8" fillId="0" borderId="30" xfId="0" applyFont="1" applyBorder="1"/>
    <xf numFmtId="0" fontId="8" fillId="0" borderId="39" xfId="0" applyFont="1" applyBorder="1"/>
    <xf numFmtId="1" fontId="3" fillId="7" borderId="19" xfId="0" applyNumberFormat="1" applyFont="1" applyFill="1" applyBorder="1" applyAlignment="1">
      <alignment horizontal="center" vertical="center"/>
    </xf>
    <xf numFmtId="1" fontId="3" fillId="7" borderId="20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8" fillId="0" borderId="16" xfId="0" applyFont="1" applyBorder="1"/>
    <xf numFmtId="0" fontId="13" fillId="0" borderId="1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8" fillId="0" borderId="8" xfId="0" applyFont="1" applyBorder="1"/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14" xfId="0" applyFont="1" applyBorder="1"/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brsula.j@seznam.cz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manaka@seznam.cz" TargetMode="External"/><Relationship Id="rId1" Type="http://schemas.openxmlformats.org/officeDocument/2006/relationships/hyperlink" Target="mailto:jpokorny@centrum.cz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mailto:jaromir.cypris@seznam.cz" TargetMode="External"/><Relationship Id="rId4" Type="http://schemas.openxmlformats.org/officeDocument/2006/relationships/hyperlink" Target="mailto:sulakdavid9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0"/>
  <sheetViews>
    <sheetView topLeftCell="A40" workbookViewId="0"/>
  </sheetViews>
  <sheetFormatPr defaultColWidth="14.44140625" defaultRowHeight="15" customHeight="1" x14ac:dyDescent="0.3"/>
  <cols>
    <col min="1" max="1" width="7.5546875" customWidth="1"/>
    <col min="2" max="2" width="22" customWidth="1"/>
    <col min="3" max="3" width="20.5546875" customWidth="1"/>
    <col min="4" max="4" width="16.33203125" customWidth="1"/>
    <col min="5" max="5" width="30" customWidth="1"/>
    <col min="6" max="6" width="14.44140625" customWidth="1"/>
    <col min="7" max="7" width="15.33203125" customWidth="1"/>
    <col min="8" max="8" width="7.88671875" customWidth="1"/>
    <col min="9" max="9" width="7.109375" customWidth="1"/>
    <col min="10" max="10" width="17.44140625" customWidth="1"/>
    <col min="11" max="11" width="7" customWidth="1"/>
    <col min="12" max="12" width="8.33203125" customWidth="1"/>
    <col min="13" max="22" width="8.6640625" customWidth="1"/>
  </cols>
  <sheetData>
    <row r="1" spans="1:22" ht="18" x14ac:dyDescent="0.35">
      <c r="A1" s="1" t="s">
        <v>0</v>
      </c>
      <c r="D1" s="2"/>
      <c r="F1" s="2"/>
      <c r="G1" s="2"/>
    </row>
    <row r="2" spans="1:22" ht="15.6" x14ac:dyDescent="0.3">
      <c r="A2" s="3"/>
      <c r="D2" s="2"/>
      <c r="F2" s="2"/>
      <c r="G2" s="2"/>
    </row>
    <row r="3" spans="1:22" ht="14.4" x14ac:dyDescent="0.3">
      <c r="C3" s="4" t="s">
        <v>1</v>
      </c>
      <c r="D3" s="5" t="s">
        <v>2</v>
      </c>
      <c r="E3" s="4" t="s">
        <v>3</v>
      </c>
      <c r="F3" s="5" t="s">
        <v>4</v>
      </c>
      <c r="G3" s="5" t="s">
        <v>5</v>
      </c>
      <c r="H3" s="4" t="s">
        <v>6</v>
      </c>
      <c r="N3" s="4" t="s">
        <v>7</v>
      </c>
      <c r="S3" s="6" t="s">
        <v>8</v>
      </c>
      <c r="T3" s="7" t="s">
        <v>9</v>
      </c>
      <c r="V3" s="6" t="s">
        <v>10</v>
      </c>
    </row>
    <row r="4" spans="1:22" ht="14.4" x14ac:dyDescent="0.3">
      <c r="A4" s="2">
        <v>1</v>
      </c>
      <c r="B4" s="4" t="s">
        <v>11</v>
      </c>
      <c r="C4" s="8" t="s">
        <v>12</v>
      </c>
      <c r="D4" s="9">
        <v>605564246</v>
      </c>
      <c r="E4" s="10" t="s">
        <v>13</v>
      </c>
      <c r="F4" s="2" t="s">
        <v>14</v>
      </c>
      <c r="G4" s="11">
        <v>0.75</v>
      </c>
      <c r="H4" s="90" t="s">
        <v>15</v>
      </c>
      <c r="I4" s="88"/>
      <c r="J4" s="88"/>
      <c r="N4" s="6" t="s">
        <v>16</v>
      </c>
      <c r="O4" s="12" t="s">
        <v>17</v>
      </c>
      <c r="P4" s="13" t="s">
        <v>18</v>
      </c>
      <c r="Q4" s="13" t="s">
        <v>19</v>
      </c>
      <c r="T4" s="7" t="s">
        <v>20</v>
      </c>
      <c r="V4" s="6" t="s">
        <v>21</v>
      </c>
    </row>
    <row r="5" spans="1:22" ht="14.4" x14ac:dyDescent="0.3">
      <c r="A5" s="2">
        <v>2</v>
      </c>
      <c r="B5" s="4" t="s">
        <v>22</v>
      </c>
      <c r="C5" s="6" t="s">
        <v>23</v>
      </c>
      <c r="D5" s="9">
        <v>603280923</v>
      </c>
      <c r="E5" s="10" t="s">
        <v>24</v>
      </c>
      <c r="F5" s="2" t="s">
        <v>25</v>
      </c>
      <c r="G5" s="11">
        <v>0.70833333333333337</v>
      </c>
      <c r="H5" s="90" t="s">
        <v>26</v>
      </c>
      <c r="I5" s="88"/>
      <c r="J5" s="88"/>
      <c r="N5" s="6" t="s">
        <v>27</v>
      </c>
      <c r="O5" s="12" t="s">
        <v>28</v>
      </c>
      <c r="P5" s="13" t="s">
        <v>29</v>
      </c>
      <c r="Q5" s="13" t="s">
        <v>30</v>
      </c>
      <c r="T5" s="7" t="s">
        <v>31</v>
      </c>
      <c r="V5" s="6" t="s">
        <v>32</v>
      </c>
    </row>
    <row r="6" spans="1:22" ht="14.4" x14ac:dyDescent="0.3">
      <c r="A6" s="2">
        <v>3</v>
      </c>
      <c r="B6" s="4" t="s">
        <v>33</v>
      </c>
      <c r="C6" s="6" t="s">
        <v>34</v>
      </c>
      <c r="D6" s="9">
        <v>736771274</v>
      </c>
      <c r="E6" s="10" t="s">
        <v>35</v>
      </c>
      <c r="F6" s="2" t="s">
        <v>25</v>
      </c>
      <c r="G6" s="11">
        <v>0.73958333333333337</v>
      </c>
      <c r="H6" s="90" t="s">
        <v>36</v>
      </c>
      <c r="I6" s="88"/>
      <c r="J6" s="88"/>
      <c r="N6" s="6" t="s">
        <v>37</v>
      </c>
      <c r="O6" s="12" t="s">
        <v>38</v>
      </c>
      <c r="P6" s="13" t="s">
        <v>39</v>
      </c>
      <c r="Q6" s="13" t="s">
        <v>40</v>
      </c>
      <c r="T6" s="7" t="s">
        <v>41</v>
      </c>
      <c r="V6" s="6" t="s">
        <v>42</v>
      </c>
    </row>
    <row r="7" spans="1:22" ht="14.4" x14ac:dyDescent="0.3">
      <c r="A7" s="2">
        <v>4</v>
      </c>
      <c r="B7" s="4" t="s">
        <v>43</v>
      </c>
      <c r="C7" s="6" t="s">
        <v>44</v>
      </c>
      <c r="D7" s="9">
        <v>733339634</v>
      </c>
      <c r="E7" s="10" t="s">
        <v>45</v>
      </c>
      <c r="F7" s="2" t="s">
        <v>25</v>
      </c>
      <c r="G7" s="11">
        <v>0.75</v>
      </c>
      <c r="H7" s="90" t="s">
        <v>46</v>
      </c>
      <c r="I7" s="88"/>
      <c r="J7" s="88"/>
      <c r="N7" s="6" t="s">
        <v>47</v>
      </c>
      <c r="O7" s="12" t="s">
        <v>48</v>
      </c>
      <c r="P7" s="13" t="s">
        <v>49</v>
      </c>
      <c r="Q7" s="13" t="s">
        <v>50</v>
      </c>
    </row>
    <row r="8" spans="1:22" ht="14.4" x14ac:dyDescent="0.3">
      <c r="A8" s="2">
        <v>5</v>
      </c>
      <c r="B8" s="4" t="s">
        <v>51</v>
      </c>
      <c r="C8" s="6" t="s">
        <v>52</v>
      </c>
      <c r="D8" s="14">
        <v>737288518</v>
      </c>
      <c r="E8" s="15" t="s">
        <v>53</v>
      </c>
      <c r="F8" s="2" t="s">
        <v>25</v>
      </c>
      <c r="G8" s="11">
        <v>0.70833333333333337</v>
      </c>
      <c r="H8" s="91" t="s">
        <v>26</v>
      </c>
      <c r="I8" s="88"/>
      <c r="J8" s="88"/>
      <c r="N8" s="6" t="s">
        <v>54</v>
      </c>
      <c r="O8" s="12" t="s">
        <v>55</v>
      </c>
      <c r="P8" s="13" t="s">
        <v>56</v>
      </c>
      <c r="Q8" s="13" t="s">
        <v>57</v>
      </c>
    </row>
    <row r="9" spans="1:22" ht="15" customHeight="1" x14ac:dyDescent="0.3">
      <c r="A9" s="2">
        <v>6</v>
      </c>
    </row>
    <row r="10" spans="1:22" ht="14.4" x14ac:dyDescent="0.3">
      <c r="A10" s="2"/>
      <c r="B10" s="4"/>
      <c r="D10" s="9"/>
      <c r="F10" s="2"/>
      <c r="G10" s="2"/>
    </row>
    <row r="11" spans="1:22" ht="14.4" x14ac:dyDescent="0.3">
      <c r="D11" s="2"/>
      <c r="F11" s="2"/>
      <c r="G11" s="2"/>
    </row>
    <row r="12" spans="1:22" ht="18" x14ac:dyDescent="0.35">
      <c r="B12" s="16" t="s">
        <v>58</v>
      </c>
      <c r="D12" s="2"/>
      <c r="F12" s="2"/>
      <c r="H12" s="92" t="s">
        <v>59</v>
      </c>
      <c r="I12" s="93"/>
      <c r="J12" s="94"/>
    </row>
    <row r="13" spans="1:22" ht="14.4" x14ac:dyDescent="0.3">
      <c r="D13" s="2"/>
      <c r="F13" s="2"/>
      <c r="H13" s="95" t="s">
        <v>60</v>
      </c>
      <c r="I13" s="96"/>
      <c r="J13" s="17" t="s">
        <v>61</v>
      </c>
      <c r="L13" s="87" t="s">
        <v>62</v>
      </c>
      <c r="M13" s="88"/>
    </row>
    <row r="14" spans="1:22" ht="21" customHeight="1" x14ac:dyDescent="0.3">
      <c r="A14" s="18"/>
      <c r="B14" s="19" t="s">
        <v>63</v>
      </c>
      <c r="C14" s="19" t="s">
        <v>64</v>
      </c>
      <c r="D14" s="20" t="s">
        <v>65</v>
      </c>
      <c r="E14" s="19" t="s">
        <v>6</v>
      </c>
      <c r="F14" s="21" t="s">
        <v>4</v>
      </c>
      <c r="G14" s="22" t="s">
        <v>66</v>
      </c>
      <c r="H14" s="23"/>
      <c r="I14" s="23"/>
      <c r="J14" s="24"/>
    </row>
    <row r="15" spans="1:22" ht="14.4" x14ac:dyDescent="0.3">
      <c r="A15" s="25" t="s">
        <v>67</v>
      </c>
      <c r="B15" s="4" t="s">
        <v>11</v>
      </c>
      <c r="C15" s="4"/>
      <c r="D15" s="26" t="s">
        <v>68</v>
      </c>
      <c r="E15" s="6"/>
      <c r="F15" s="2"/>
      <c r="G15" s="6"/>
      <c r="H15" s="27"/>
      <c r="I15" s="27"/>
      <c r="J15" s="28"/>
      <c r="K15" s="29"/>
      <c r="L15" s="27"/>
      <c r="M15" s="27"/>
      <c r="N15" s="6"/>
      <c r="P15" s="4" t="s">
        <v>69</v>
      </c>
      <c r="Q15" s="4"/>
      <c r="R15" s="4"/>
      <c r="S15" s="4"/>
      <c r="T15" s="4"/>
    </row>
    <row r="16" spans="1:22" ht="14.4" x14ac:dyDescent="0.3">
      <c r="A16" s="25" t="s">
        <v>70</v>
      </c>
      <c r="B16" s="4" t="s">
        <v>22</v>
      </c>
      <c r="C16" s="4" t="s">
        <v>51</v>
      </c>
      <c r="D16" s="26">
        <v>45947</v>
      </c>
      <c r="E16" s="6" t="s">
        <v>26</v>
      </c>
      <c r="F16" s="2" t="s">
        <v>71</v>
      </c>
      <c r="G16" s="6" t="s">
        <v>72</v>
      </c>
      <c r="H16" s="30">
        <v>3</v>
      </c>
      <c r="I16" s="30">
        <v>2</v>
      </c>
      <c r="J16" s="31" t="s">
        <v>73</v>
      </c>
      <c r="K16" s="29"/>
      <c r="L16" s="30">
        <v>106</v>
      </c>
      <c r="M16" s="30">
        <v>99</v>
      </c>
      <c r="N16" s="6"/>
      <c r="P16" s="4"/>
      <c r="Q16" s="4"/>
      <c r="R16" s="4"/>
      <c r="S16" s="4" t="s">
        <v>74</v>
      </c>
      <c r="T16" s="4"/>
    </row>
    <row r="17" spans="1:20" ht="14.4" x14ac:dyDescent="0.3">
      <c r="A17" s="25" t="s">
        <v>75</v>
      </c>
      <c r="B17" s="4" t="s">
        <v>33</v>
      </c>
      <c r="C17" s="4" t="s">
        <v>43</v>
      </c>
      <c r="D17" s="26">
        <v>45947</v>
      </c>
      <c r="E17" s="6" t="s">
        <v>76</v>
      </c>
      <c r="F17" s="2" t="s">
        <v>71</v>
      </c>
      <c r="G17" s="6" t="s">
        <v>77</v>
      </c>
      <c r="H17" s="30">
        <v>3</v>
      </c>
      <c r="I17" s="30">
        <v>0</v>
      </c>
      <c r="J17" s="31" t="s">
        <v>78</v>
      </c>
      <c r="K17" s="29"/>
      <c r="L17" s="30">
        <v>75</v>
      </c>
      <c r="M17" s="30">
        <v>53</v>
      </c>
      <c r="N17" s="6"/>
      <c r="P17" s="4" t="s">
        <v>79</v>
      </c>
      <c r="Q17" s="4"/>
      <c r="R17" s="4"/>
      <c r="S17" s="89">
        <v>608300665</v>
      </c>
      <c r="T17" s="88"/>
    </row>
    <row r="18" spans="1:20" ht="14.4" x14ac:dyDescent="0.3">
      <c r="A18" s="25"/>
      <c r="B18" s="4"/>
      <c r="C18" s="4"/>
      <c r="D18" s="26"/>
      <c r="F18" s="2"/>
      <c r="H18" s="32"/>
      <c r="I18" s="32"/>
      <c r="J18" s="7"/>
      <c r="K18" s="29"/>
      <c r="L18" s="32"/>
      <c r="M18" s="32"/>
      <c r="N18" s="6"/>
      <c r="P18" s="4"/>
      <c r="Q18" s="4"/>
      <c r="R18" s="4"/>
      <c r="S18" s="89">
        <v>731284229</v>
      </c>
      <c r="T18" s="88"/>
    </row>
    <row r="19" spans="1:20" ht="14.4" x14ac:dyDescent="0.3">
      <c r="A19" s="25" t="s">
        <v>80</v>
      </c>
      <c r="B19" s="4" t="s">
        <v>68</v>
      </c>
      <c r="C19" s="4" t="s">
        <v>43</v>
      </c>
      <c r="D19" s="26"/>
      <c r="E19" s="6"/>
      <c r="F19" s="2"/>
      <c r="G19" s="6"/>
      <c r="H19" s="27"/>
      <c r="I19" s="27"/>
      <c r="J19" s="28"/>
      <c r="K19" s="29"/>
      <c r="L19" s="27"/>
      <c r="M19" s="27"/>
      <c r="N19" s="6"/>
      <c r="P19" s="4" t="s">
        <v>81</v>
      </c>
      <c r="Q19" s="4"/>
      <c r="R19" s="4"/>
      <c r="S19" s="89">
        <v>731755115</v>
      </c>
      <c r="T19" s="88"/>
    </row>
    <row r="20" spans="1:20" ht="14.4" x14ac:dyDescent="0.3">
      <c r="A20" s="25" t="s">
        <v>82</v>
      </c>
      <c r="B20" s="4" t="s">
        <v>51</v>
      </c>
      <c r="C20" s="4" t="s">
        <v>33</v>
      </c>
      <c r="D20" s="26">
        <v>45954</v>
      </c>
      <c r="E20" s="6" t="s">
        <v>26</v>
      </c>
      <c r="F20" s="2" t="s">
        <v>71</v>
      </c>
      <c r="G20" s="6" t="s">
        <v>77</v>
      </c>
      <c r="H20" s="30">
        <v>0</v>
      </c>
      <c r="I20" s="30">
        <v>3</v>
      </c>
      <c r="J20" s="31" t="s">
        <v>83</v>
      </c>
      <c r="K20" s="29"/>
      <c r="L20" s="30">
        <v>52</v>
      </c>
      <c r="M20" s="30">
        <v>75</v>
      </c>
      <c r="N20" s="6"/>
    </row>
    <row r="21" spans="1:20" ht="15.75" customHeight="1" x14ac:dyDescent="0.3">
      <c r="A21" s="25" t="s">
        <v>84</v>
      </c>
      <c r="B21" s="4" t="s">
        <v>11</v>
      </c>
      <c r="C21" s="4" t="s">
        <v>22</v>
      </c>
      <c r="D21" s="26">
        <v>45953</v>
      </c>
      <c r="E21" s="6" t="s">
        <v>85</v>
      </c>
      <c r="F21" s="2" t="s">
        <v>86</v>
      </c>
      <c r="G21" s="6" t="s">
        <v>87</v>
      </c>
      <c r="H21" s="30">
        <v>0</v>
      </c>
      <c r="I21" s="30">
        <v>3</v>
      </c>
      <c r="J21" s="31" t="s">
        <v>88</v>
      </c>
      <c r="K21" s="29"/>
      <c r="L21" s="30">
        <v>58</v>
      </c>
      <c r="M21" s="30">
        <v>75</v>
      </c>
      <c r="N21" s="6"/>
    </row>
    <row r="22" spans="1:20" ht="15.75" customHeight="1" x14ac:dyDescent="0.3">
      <c r="A22" s="25"/>
      <c r="B22" s="4"/>
      <c r="C22" s="4"/>
      <c r="D22" s="26"/>
      <c r="F22" s="2"/>
      <c r="H22" s="32"/>
      <c r="I22" s="32"/>
      <c r="J22" s="7"/>
      <c r="K22" s="29"/>
      <c r="L22" s="32"/>
      <c r="M22" s="32"/>
      <c r="N22" s="6"/>
    </row>
    <row r="23" spans="1:20" ht="15.75" customHeight="1" x14ac:dyDescent="0.3">
      <c r="A23" s="25" t="s">
        <v>89</v>
      </c>
      <c r="B23" s="4" t="s">
        <v>22</v>
      </c>
      <c r="C23" s="4" t="s">
        <v>68</v>
      </c>
      <c r="D23" s="26"/>
      <c r="E23" s="6"/>
      <c r="F23" s="2"/>
      <c r="G23" s="6"/>
      <c r="H23" s="27"/>
      <c r="I23" s="27"/>
      <c r="J23" s="28"/>
      <c r="K23" s="29"/>
      <c r="L23" s="27"/>
      <c r="M23" s="27"/>
      <c r="N23" s="6"/>
    </row>
    <row r="24" spans="1:20" ht="15.75" customHeight="1" x14ac:dyDescent="0.3">
      <c r="A24" s="25" t="s">
        <v>90</v>
      </c>
      <c r="B24" s="4" t="s">
        <v>33</v>
      </c>
      <c r="C24" s="4" t="s">
        <v>11</v>
      </c>
      <c r="D24" s="26">
        <v>45968</v>
      </c>
      <c r="E24" s="6" t="s">
        <v>76</v>
      </c>
      <c r="F24" s="2" t="s">
        <v>71</v>
      </c>
      <c r="G24" s="6" t="s">
        <v>91</v>
      </c>
      <c r="H24" s="30">
        <v>3</v>
      </c>
      <c r="I24" s="30">
        <v>0</v>
      </c>
      <c r="J24" s="31" t="s">
        <v>92</v>
      </c>
      <c r="K24" s="29"/>
      <c r="L24" s="30">
        <v>78</v>
      </c>
      <c r="M24" s="30">
        <v>67</v>
      </c>
      <c r="N24" s="6"/>
    </row>
    <row r="25" spans="1:20" ht="15.75" customHeight="1" x14ac:dyDescent="0.3">
      <c r="A25" s="25" t="s">
        <v>93</v>
      </c>
      <c r="B25" s="4" t="s">
        <v>43</v>
      </c>
      <c r="C25" s="4" t="s">
        <v>51</v>
      </c>
      <c r="D25" s="26">
        <v>45968</v>
      </c>
      <c r="E25" s="6" t="s">
        <v>46</v>
      </c>
      <c r="F25" s="2" t="s">
        <v>71</v>
      </c>
      <c r="G25" s="6" t="s">
        <v>87</v>
      </c>
      <c r="H25" s="30">
        <v>0</v>
      </c>
      <c r="I25" s="30">
        <v>3</v>
      </c>
      <c r="J25" s="31" t="s">
        <v>94</v>
      </c>
      <c r="K25" s="29"/>
      <c r="L25" s="30">
        <v>51</v>
      </c>
      <c r="M25" s="30">
        <v>75</v>
      </c>
      <c r="N25" s="6"/>
    </row>
    <row r="26" spans="1:20" ht="15.75" customHeight="1" x14ac:dyDescent="0.3">
      <c r="A26" s="25"/>
      <c r="B26" s="4"/>
      <c r="C26" s="4"/>
      <c r="D26" s="26"/>
      <c r="F26" s="2"/>
      <c r="H26" s="32"/>
      <c r="I26" s="32"/>
      <c r="J26" s="7"/>
      <c r="K26" s="29"/>
      <c r="L26" s="32"/>
      <c r="M26" s="32"/>
      <c r="N26" s="6"/>
    </row>
    <row r="27" spans="1:20" ht="15.75" customHeight="1" x14ac:dyDescent="0.3">
      <c r="A27" s="25" t="s">
        <v>95</v>
      </c>
      <c r="B27" s="4" t="s">
        <v>68</v>
      </c>
      <c r="C27" s="4" t="s">
        <v>51</v>
      </c>
      <c r="D27" s="26"/>
      <c r="E27" s="6"/>
      <c r="F27" s="2"/>
      <c r="G27" s="6"/>
      <c r="H27" s="27"/>
      <c r="I27" s="27"/>
      <c r="J27" s="28"/>
      <c r="K27" s="29"/>
      <c r="L27" s="27"/>
      <c r="M27" s="27"/>
      <c r="N27" s="6"/>
    </row>
    <row r="28" spans="1:20" ht="15.75" customHeight="1" x14ac:dyDescent="0.3">
      <c r="A28" s="25" t="s">
        <v>96</v>
      </c>
      <c r="B28" s="4" t="s">
        <v>11</v>
      </c>
      <c r="C28" s="4" t="s">
        <v>43</v>
      </c>
      <c r="D28" s="26">
        <v>45974</v>
      </c>
      <c r="E28" s="6" t="s">
        <v>85</v>
      </c>
      <c r="F28" s="2" t="s">
        <v>86</v>
      </c>
      <c r="G28" s="6" t="s">
        <v>87</v>
      </c>
      <c r="H28" s="30">
        <v>3</v>
      </c>
      <c r="I28" s="30">
        <v>0</v>
      </c>
      <c r="J28" s="31" t="s">
        <v>97</v>
      </c>
      <c r="K28" s="29"/>
      <c r="L28" s="30">
        <v>75</v>
      </c>
      <c r="M28" s="30">
        <v>52</v>
      </c>
      <c r="N28" s="6"/>
    </row>
    <row r="29" spans="1:20" ht="15.75" customHeight="1" x14ac:dyDescent="0.3">
      <c r="A29" s="25" t="s">
        <v>98</v>
      </c>
      <c r="B29" s="4" t="s">
        <v>22</v>
      </c>
      <c r="C29" s="4" t="s">
        <v>33</v>
      </c>
      <c r="D29" s="26">
        <v>45975</v>
      </c>
      <c r="E29" s="6" t="s">
        <v>26</v>
      </c>
      <c r="F29" s="2" t="s">
        <v>71</v>
      </c>
      <c r="G29" s="6" t="s">
        <v>72</v>
      </c>
      <c r="H29" s="30">
        <v>1</v>
      </c>
      <c r="I29" s="30">
        <v>3</v>
      </c>
      <c r="J29" s="31" t="s">
        <v>99</v>
      </c>
      <c r="K29" s="29"/>
      <c r="L29" s="30">
        <v>79</v>
      </c>
      <c r="M29" s="30">
        <v>97</v>
      </c>
      <c r="N29" s="6"/>
    </row>
    <row r="30" spans="1:20" ht="15.75" customHeight="1" x14ac:dyDescent="0.3">
      <c r="A30" s="25"/>
      <c r="B30" s="4"/>
      <c r="C30" s="4"/>
      <c r="D30" s="26"/>
      <c r="F30" s="2"/>
      <c r="H30" s="32"/>
      <c r="I30" s="32"/>
      <c r="J30" s="7"/>
      <c r="K30" s="29"/>
      <c r="L30" s="32"/>
      <c r="M30" s="32"/>
      <c r="N30" s="6"/>
    </row>
    <row r="31" spans="1:20" ht="15.75" customHeight="1" x14ac:dyDescent="0.3">
      <c r="A31" s="25" t="s">
        <v>100</v>
      </c>
      <c r="B31" s="4" t="s">
        <v>33</v>
      </c>
      <c r="C31" s="4" t="s">
        <v>68</v>
      </c>
      <c r="D31" s="26"/>
      <c r="E31" s="6"/>
      <c r="F31" s="2"/>
      <c r="G31" s="6"/>
      <c r="H31" s="27"/>
      <c r="I31" s="27"/>
      <c r="J31" s="28"/>
      <c r="K31" s="29"/>
      <c r="L31" s="27"/>
      <c r="M31" s="27"/>
      <c r="N31" s="6"/>
    </row>
    <row r="32" spans="1:20" ht="15.75" customHeight="1" x14ac:dyDescent="0.3">
      <c r="A32" s="25" t="s">
        <v>101</v>
      </c>
      <c r="B32" s="4" t="s">
        <v>43</v>
      </c>
      <c r="C32" s="4" t="s">
        <v>22</v>
      </c>
      <c r="D32" s="26">
        <v>45989</v>
      </c>
      <c r="E32" s="6" t="s">
        <v>46</v>
      </c>
      <c r="F32" s="2" t="s">
        <v>71</v>
      </c>
      <c r="G32" s="6" t="s">
        <v>72</v>
      </c>
      <c r="H32" s="30">
        <v>0</v>
      </c>
      <c r="I32" s="30">
        <v>3</v>
      </c>
      <c r="J32" s="31" t="s">
        <v>102</v>
      </c>
      <c r="K32" s="29"/>
      <c r="L32" s="30">
        <v>60</v>
      </c>
      <c r="M32" s="30">
        <v>76</v>
      </c>
      <c r="N32" s="6"/>
    </row>
    <row r="33" spans="1:14" ht="15.75" customHeight="1" x14ac:dyDescent="0.3">
      <c r="A33" s="25" t="s">
        <v>103</v>
      </c>
      <c r="B33" s="4" t="s">
        <v>51</v>
      </c>
      <c r="C33" s="4" t="s">
        <v>11</v>
      </c>
      <c r="D33" s="26">
        <v>45989</v>
      </c>
      <c r="E33" s="6" t="s">
        <v>26</v>
      </c>
      <c r="F33" s="2" t="s">
        <v>71</v>
      </c>
      <c r="G33" s="6" t="s">
        <v>77</v>
      </c>
      <c r="H33" s="30">
        <v>1</v>
      </c>
      <c r="I33" s="30">
        <v>3</v>
      </c>
      <c r="J33" s="31" t="s">
        <v>104</v>
      </c>
      <c r="K33" s="29"/>
      <c r="L33" s="30">
        <v>70</v>
      </c>
      <c r="M33" s="30">
        <v>96</v>
      </c>
      <c r="N33" s="6"/>
    </row>
    <row r="34" spans="1:14" ht="15.75" customHeight="1" x14ac:dyDescent="0.3">
      <c r="A34" s="33"/>
      <c r="B34" s="34"/>
      <c r="C34" s="34"/>
      <c r="D34" s="35"/>
      <c r="E34" s="36"/>
      <c r="F34" s="37"/>
      <c r="G34" s="36"/>
      <c r="H34" s="38"/>
      <c r="I34" s="38"/>
      <c r="J34" s="39"/>
      <c r="K34" s="40"/>
      <c r="L34" s="38"/>
      <c r="M34" s="38"/>
      <c r="N34" s="6"/>
    </row>
    <row r="35" spans="1:14" ht="15.75" customHeight="1" x14ac:dyDescent="0.3">
      <c r="A35" s="25" t="s">
        <v>105</v>
      </c>
      <c r="B35" s="4" t="s">
        <v>68</v>
      </c>
      <c r="C35" s="4" t="s">
        <v>11</v>
      </c>
      <c r="D35" s="26"/>
      <c r="E35" s="6"/>
      <c r="F35" s="2"/>
      <c r="G35" s="6"/>
      <c r="H35" s="27"/>
      <c r="I35" s="27"/>
      <c r="J35" s="28"/>
      <c r="K35" s="29"/>
      <c r="L35" s="27"/>
      <c r="M35" s="27"/>
      <c r="N35" s="6"/>
    </row>
    <row r="36" spans="1:14" ht="15.75" customHeight="1" x14ac:dyDescent="0.3">
      <c r="A36" s="25" t="s">
        <v>106</v>
      </c>
      <c r="B36" s="4" t="s">
        <v>51</v>
      </c>
      <c r="C36" s="4" t="s">
        <v>22</v>
      </c>
      <c r="D36" s="26">
        <v>46038</v>
      </c>
      <c r="E36" s="6" t="s">
        <v>26</v>
      </c>
      <c r="F36" s="2" t="s">
        <v>71</v>
      </c>
      <c r="G36" s="6" t="s">
        <v>87</v>
      </c>
      <c r="H36" s="30">
        <v>0</v>
      </c>
      <c r="I36" s="30">
        <v>3</v>
      </c>
      <c r="J36" s="31" t="s">
        <v>107</v>
      </c>
      <c r="K36" s="29"/>
      <c r="L36" s="30">
        <v>70</v>
      </c>
      <c r="M36" s="30">
        <v>78</v>
      </c>
      <c r="N36" s="6"/>
    </row>
    <row r="37" spans="1:14" ht="15.75" customHeight="1" x14ac:dyDescent="0.3">
      <c r="A37" s="25" t="s">
        <v>108</v>
      </c>
      <c r="B37" s="4" t="s">
        <v>43</v>
      </c>
      <c r="C37" s="4" t="s">
        <v>33</v>
      </c>
      <c r="D37" s="26">
        <v>46038</v>
      </c>
      <c r="E37" s="6" t="s">
        <v>46</v>
      </c>
      <c r="F37" s="2" t="s">
        <v>71</v>
      </c>
      <c r="G37" s="6" t="s">
        <v>109</v>
      </c>
      <c r="H37" s="30">
        <v>0</v>
      </c>
      <c r="I37" s="30">
        <v>3</v>
      </c>
      <c r="J37" s="31" t="s">
        <v>110</v>
      </c>
      <c r="K37" s="29"/>
      <c r="L37" s="30">
        <v>39</v>
      </c>
      <c r="M37" s="30">
        <v>75</v>
      </c>
      <c r="N37" s="6"/>
    </row>
    <row r="38" spans="1:14" ht="15.75" customHeight="1" x14ac:dyDescent="0.3">
      <c r="A38" s="7"/>
      <c r="B38" s="4"/>
      <c r="C38" s="4"/>
      <c r="D38" s="26"/>
      <c r="F38" s="2"/>
      <c r="H38" s="32"/>
      <c r="I38" s="32"/>
      <c r="J38" s="7"/>
      <c r="K38" s="29"/>
      <c r="L38" s="32"/>
      <c r="M38" s="32"/>
      <c r="N38" s="6"/>
    </row>
    <row r="39" spans="1:14" ht="15.75" customHeight="1" x14ac:dyDescent="0.3">
      <c r="A39" s="7" t="s">
        <v>111</v>
      </c>
      <c r="B39" s="4" t="s">
        <v>43</v>
      </c>
      <c r="C39" s="4" t="s">
        <v>68</v>
      </c>
      <c r="D39" s="26"/>
      <c r="E39" s="6"/>
      <c r="F39" s="2"/>
      <c r="G39" s="6"/>
      <c r="H39" s="27"/>
      <c r="I39" s="27"/>
      <c r="J39" s="28"/>
      <c r="K39" s="29"/>
      <c r="L39" s="27"/>
      <c r="M39" s="27"/>
      <c r="N39" s="6"/>
    </row>
    <row r="40" spans="1:14" ht="15.75" customHeight="1" x14ac:dyDescent="0.3">
      <c r="A40" s="7" t="s">
        <v>112</v>
      </c>
      <c r="B40" s="4" t="s">
        <v>33</v>
      </c>
      <c r="C40" s="4" t="s">
        <v>51</v>
      </c>
      <c r="D40" s="26">
        <v>46045</v>
      </c>
      <c r="E40" s="6" t="s">
        <v>76</v>
      </c>
      <c r="F40" s="2" t="s">
        <v>71</v>
      </c>
      <c r="G40" s="6" t="s">
        <v>77</v>
      </c>
      <c r="H40" s="30">
        <v>3</v>
      </c>
      <c r="I40" s="30">
        <v>0</v>
      </c>
      <c r="J40" s="31" t="s">
        <v>113</v>
      </c>
      <c r="K40" s="29"/>
      <c r="L40" s="30">
        <v>75</v>
      </c>
      <c r="M40" s="30">
        <v>50</v>
      </c>
      <c r="N40" s="6"/>
    </row>
    <row r="41" spans="1:14" ht="15.75" customHeight="1" x14ac:dyDescent="0.3">
      <c r="A41" s="7" t="s">
        <v>114</v>
      </c>
      <c r="B41" s="4" t="s">
        <v>22</v>
      </c>
      <c r="C41" s="4" t="s">
        <v>11</v>
      </c>
      <c r="D41" s="26">
        <v>46045</v>
      </c>
      <c r="E41" s="6" t="s">
        <v>26</v>
      </c>
      <c r="F41" s="2" t="s">
        <v>71</v>
      </c>
      <c r="G41" s="6" t="s">
        <v>87</v>
      </c>
      <c r="H41" s="30">
        <v>3</v>
      </c>
      <c r="I41" s="30">
        <v>2</v>
      </c>
      <c r="J41" s="31" t="s">
        <v>115</v>
      </c>
      <c r="K41" s="29"/>
      <c r="L41" s="30">
        <v>104</v>
      </c>
      <c r="M41" s="30">
        <v>105</v>
      </c>
      <c r="N41" s="6"/>
    </row>
    <row r="42" spans="1:14" ht="15.75" customHeight="1" x14ac:dyDescent="0.3">
      <c r="B42" s="4"/>
      <c r="C42" s="4"/>
      <c r="D42" s="26"/>
      <c r="F42" s="2"/>
      <c r="H42" s="32"/>
      <c r="I42" s="32"/>
      <c r="J42" s="7"/>
      <c r="K42" s="29"/>
      <c r="L42" s="32"/>
      <c r="M42" s="32"/>
      <c r="N42" s="6"/>
    </row>
    <row r="43" spans="1:14" ht="15.75" customHeight="1" x14ac:dyDescent="0.3">
      <c r="A43" s="7" t="s">
        <v>116</v>
      </c>
      <c r="B43" s="4" t="s">
        <v>68</v>
      </c>
      <c r="C43" s="4" t="s">
        <v>22</v>
      </c>
      <c r="D43" s="26"/>
      <c r="E43" s="6"/>
      <c r="F43" s="2"/>
      <c r="G43" s="6"/>
      <c r="H43" s="27"/>
      <c r="I43" s="27"/>
      <c r="J43" s="28"/>
      <c r="K43" s="29"/>
      <c r="L43" s="27"/>
      <c r="M43" s="27"/>
      <c r="N43" s="6"/>
    </row>
    <row r="44" spans="1:14" ht="15.75" customHeight="1" x14ac:dyDescent="0.3">
      <c r="A44" s="7" t="s">
        <v>117</v>
      </c>
      <c r="B44" s="4" t="s">
        <v>11</v>
      </c>
      <c r="C44" s="4" t="s">
        <v>33</v>
      </c>
      <c r="D44" s="26">
        <v>46058</v>
      </c>
      <c r="E44" s="6" t="s">
        <v>85</v>
      </c>
      <c r="F44" s="2" t="s">
        <v>86</v>
      </c>
      <c r="G44" s="6" t="s">
        <v>72</v>
      </c>
      <c r="H44" s="30">
        <v>0</v>
      </c>
      <c r="I44" s="30">
        <v>3</v>
      </c>
      <c r="J44" s="31" t="s">
        <v>118</v>
      </c>
      <c r="K44" s="29"/>
      <c r="L44" s="30">
        <v>57</v>
      </c>
      <c r="M44" s="30">
        <v>75</v>
      </c>
      <c r="N44" s="6"/>
    </row>
    <row r="45" spans="1:14" ht="15.75" customHeight="1" x14ac:dyDescent="0.3">
      <c r="A45" s="7" t="s">
        <v>119</v>
      </c>
      <c r="B45" s="4" t="s">
        <v>51</v>
      </c>
      <c r="C45" s="4" t="s">
        <v>43</v>
      </c>
      <c r="D45" s="26">
        <v>46059</v>
      </c>
      <c r="E45" s="6" t="s">
        <v>26</v>
      </c>
      <c r="F45" s="2" t="s">
        <v>71</v>
      </c>
      <c r="G45" s="6" t="s">
        <v>109</v>
      </c>
      <c r="H45" s="30">
        <v>3</v>
      </c>
      <c r="I45" s="30">
        <v>0</v>
      </c>
      <c r="J45" s="31" t="s">
        <v>120</v>
      </c>
      <c r="K45" s="29"/>
      <c r="L45" s="30">
        <v>75</v>
      </c>
      <c r="M45" s="30">
        <v>56</v>
      </c>
      <c r="N45" s="6"/>
    </row>
    <row r="46" spans="1:14" ht="15.75" customHeight="1" x14ac:dyDescent="0.3">
      <c r="B46" s="4"/>
      <c r="C46" s="4"/>
      <c r="D46" s="26"/>
      <c r="F46" s="2"/>
      <c r="H46" s="32"/>
      <c r="I46" s="32"/>
      <c r="J46" s="7"/>
      <c r="K46" s="29"/>
      <c r="L46" s="32"/>
      <c r="M46" s="32"/>
      <c r="N46" s="6"/>
    </row>
    <row r="47" spans="1:14" ht="15.75" customHeight="1" x14ac:dyDescent="0.3">
      <c r="A47" s="7" t="s">
        <v>121</v>
      </c>
      <c r="B47" s="4" t="s">
        <v>51</v>
      </c>
      <c r="C47" s="4" t="s">
        <v>68</v>
      </c>
      <c r="D47" s="26"/>
      <c r="E47" s="6"/>
      <c r="F47" s="2"/>
      <c r="G47" s="6"/>
      <c r="H47" s="27"/>
      <c r="I47" s="27"/>
      <c r="J47" s="28"/>
      <c r="K47" s="29"/>
      <c r="L47" s="27"/>
      <c r="M47" s="27"/>
      <c r="N47" s="6"/>
    </row>
    <row r="48" spans="1:14" ht="15.75" customHeight="1" x14ac:dyDescent="0.3">
      <c r="A48" s="7" t="s">
        <v>122</v>
      </c>
      <c r="B48" s="4" t="s">
        <v>43</v>
      </c>
      <c r="C48" s="4" t="s">
        <v>11</v>
      </c>
      <c r="D48" s="26">
        <v>46066</v>
      </c>
      <c r="E48" s="6" t="s">
        <v>46</v>
      </c>
      <c r="F48" s="2" t="s">
        <v>71</v>
      </c>
      <c r="G48" s="6" t="s">
        <v>77</v>
      </c>
      <c r="H48" s="30">
        <v>0</v>
      </c>
      <c r="I48" s="30">
        <v>3</v>
      </c>
      <c r="J48" s="31" t="s">
        <v>123</v>
      </c>
      <c r="K48" s="29"/>
      <c r="L48" s="30">
        <v>54</v>
      </c>
      <c r="M48" s="30">
        <v>75</v>
      </c>
      <c r="N48" s="6"/>
    </row>
    <row r="49" spans="1:14" ht="15.75" customHeight="1" x14ac:dyDescent="0.3">
      <c r="A49" s="7" t="s">
        <v>124</v>
      </c>
      <c r="B49" s="4" t="s">
        <v>33</v>
      </c>
      <c r="C49" s="4" t="s">
        <v>22</v>
      </c>
      <c r="D49" s="26">
        <v>46066</v>
      </c>
      <c r="E49" s="6" t="s">
        <v>76</v>
      </c>
      <c r="F49" s="2" t="s">
        <v>71</v>
      </c>
      <c r="G49" s="6" t="s">
        <v>91</v>
      </c>
      <c r="H49" s="30">
        <v>3</v>
      </c>
      <c r="I49" s="30">
        <v>0</v>
      </c>
      <c r="J49" s="31" t="s">
        <v>125</v>
      </c>
      <c r="K49" s="29"/>
      <c r="L49" s="30">
        <v>79</v>
      </c>
      <c r="M49" s="30">
        <v>70</v>
      </c>
      <c r="N49" s="6"/>
    </row>
    <row r="50" spans="1:14" ht="15.75" customHeight="1" x14ac:dyDescent="0.3">
      <c r="B50" s="4"/>
      <c r="C50" s="4"/>
      <c r="D50" s="26"/>
      <c r="F50" s="2"/>
      <c r="H50" s="32"/>
      <c r="I50" s="32"/>
      <c r="J50" s="7"/>
      <c r="K50" s="29"/>
      <c r="L50" s="32"/>
      <c r="M50" s="32"/>
      <c r="N50" s="6"/>
    </row>
    <row r="51" spans="1:14" ht="15.75" customHeight="1" x14ac:dyDescent="0.3">
      <c r="A51" s="7" t="s">
        <v>126</v>
      </c>
      <c r="B51" s="4" t="s">
        <v>68</v>
      </c>
      <c r="C51" s="4" t="s">
        <v>33</v>
      </c>
      <c r="D51" s="26"/>
      <c r="E51" s="6"/>
      <c r="F51" s="2"/>
      <c r="G51" s="6"/>
      <c r="H51" s="27"/>
      <c r="I51" s="27"/>
      <c r="J51" s="28"/>
      <c r="K51" s="29"/>
      <c r="L51" s="27"/>
      <c r="M51" s="27"/>
      <c r="N51" s="6"/>
    </row>
    <row r="52" spans="1:14" ht="15.75" customHeight="1" x14ac:dyDescent="0.3">
      <c r="A52" s="7" t="s">
        <v>127</v>
      </c>
      <c r="B52" s="4" t="s">
        <v>22</v>
      </c>
      <c r="C52" s="4" t="s">
        <v>43</v>
      </c>
      <c r="D52" s="26">
        <v>46080</v>
      </c>
      <c r="E52" s="6" t="s">
        <v>26</v>
      </c>
      <c r="F52" s="2" t="s">
        <v>71</v>
      </c>
      <c r="G52" s="6" t="s">
        <v>72</v>
      </c>
      <c r="H52" s="30">
        <v>3</v>
      </c>
      <c r="I52" s="30">
        <v>0</v>
      </c>
      <c r="J52" s="31" t="s">
        <v>128</v>
      </c>
      <c r="K52" s="29"/>
      <c r="L52" s="30">
        <v>75</v>
      </c>
      <c r="M52" s="30">
        <v>64</v>
      </c>
      <c r="N52" s="6"/>
    </row>
    <row r="53" spans="1:14" ht="15.75" customHeight="1" x14ac:dyDescent="0.3">
      <c r="A53" s="7" t="s">
        <v>129</v>
      </c>
      <c r="B53" s="4" t="s">
        <v>11</v>
      </c>
      <c r="C53" s="4" t="s">
        <v>51</v>
      </c>
      <c r="D53" s="26">
        <v>46079</v>
      </c>
      <c r="E53" s="6" t="s">
        <v>85</v>
      </c>
      <c r="F53" s="2" t="s">
        <v>86</v>
      </c>
      <c r="G53" s="6" t="s">
        <v>87</v>
      </c>
      <c r="H53" s="30">
        <v>3</v>
      </c>
      <c r="I53" s="30">
        <v>1</v>
      </c>
      <c r="J53" s="31" t="s">
        <v>130</v>
      </c>
      <c r="K53" s="29"/>
      <c r="L53" s="30">
        <v>92</v>
      </c>
      <c r="M53" s="30">
        <v>90</v>
      </c>
      <c r="N53" s="6"/>
    </row>
    <row r="54" spans="1:14" ht="15.75" customHeight="1" x14ac:dyDescent="0.3">
      <c r="D54" s="2"/>
      <c r="F54" s="2"/>
      <c r="G54" s="2"/>
    </row>
    <row r="55" spans="1:14" ht="15.75" customHeight="1" x14ac:dyDescent="0.3">
      <c r="D55" s="2"/>
      <c r="F55" s="2"/>
      <c r="G55" s="2"/>
    </row>
    <row r="56" spans="1:14" ht="30.75" customHeight="1" x14ac:dyDescent="0.35">
      <c r="A56" s="41" t="s">
        <v>131</v>
      </c>
      <c r="B56" s="36"/>
      <c r="C56" s="36"/>
      <c r="D56" s="37"/>
      <c r="E56" s="36"/>
      <c r="F56" s="2"/>
      <c r="G56" s="2"/>
    </row>
    <row r="57" spans="1:14" ht="21.75" customHeight="1" x14ac:dyDescent="0.35">
      <c r="A57" s="16" t="s">
        <v>132</v>
      </c>
      <c r="B57" s="6"/>
      <c r="C57" s="6"/>
      <c r="D57" s="2"/>
      <c r="E57" s="6"/>
      <c r="F57" s="2"/>
      <c r="G57" s="2"/>
      <c r="H57" s="6"/>
      <c r="I57" s="6"/>
      <c r="J57" s="6"/>
      <c r="K57" s="42"/>
      <c r="L57" s="42"/>
      <c r="M57" s="42"/>
    </row>
    <row r="58" spans="1:14" ht="22.5" customHeight="1" x14ac:dyDescent="0.35">
      <c r="A58" s="1" t="s">
        <v>133</v>
      </c>
      <c r="B58" s="43"/>
      <c r="C58" s="43"/>
      <c r="D58" s="44"/>
      <c r="E58" s="43"/>
      <c r="F58" s="44"/>
      <c r="G58" s="44"/>
      <c r="H58" s="43"/>
      <c r="I58" s="43"/>
    </row>
    <row r="59" spans="1:14" ht="15.75" customHeight="1" x14ac:dyDescent="0.3">
      <c r="A59" s="45"/>
      <c r="B59" s="43"/>
      <c r="C59" s="43"/>
      <c r="D59" s="44"/>
      <c r="E59" s="43"/>
      <c r="F59" s="44"/>
      <c r="G59" s="44"/>
      <c r="H59" s="43"/>
      <c r="I59" s="43"/>
    </row>
    <row r="60" spans="1:14" ht="15.75" customHeight="1" x14ac:dyDescent="0.3">
      <c r="A60" s="45"/>
      <c r="B60" s="43"/>
      <c r="C60" s="43"/>
      <c r="D60" s="44"/>
      <c r="E60" s="43"/>
      <c r="F60" s="44"/>
      <c r="G60" s="44"/>
      <c r="H60" s="43"/>
      <c r="I60" s="43"/>
    </row>
    <row r="61" spans="1:14" ht="15.75" customHeight="1" x14ac:dyDescent="0.3">
      <c r="A61" s="46"/>
      <c r="B61" s="43"/>
      <c r="C61" s="43"/>
      <c r="D61" s="44"/>
      <c r="E61" s="43"/>
      <c r="F61" s="44"/>
      <c r="G61" s="44"/>
      <c r="H61" s="43"/>
      <c r="I61" s="43"/>
    </row>
    <row r="62" spans="1:14" ht="15.75" customHeight="1" x14ac:dyDescent="0.3">
      <c r="D62" s="2"/>
      <c r="F62" s="2"/>
      <c r="G62" s="2"/>
    </row>
    <row r="63" spans="1:14" ht="15.75" customHeight="1" x14ac:dyDescent="0.3">
      <c r="D63" s="2"/>
      <c r="F63" s="2"/>
      <c r="G63" s="2"/>
    </row>
    <row r="64" spans="1:14" ht="15.75" customHeight="1" x14ac:dyDescent="0.3">
      <c r="D64" s="2"/>
      <c r="F64" s="2"/>
      <c r="G64" s="2"/>
    </row>
    <row r="65" spans="4:7" ht="15.75" customHeight="1" x14ac:dyDescent="0.3">
      <c r="D65" s="2"/>
      <c r="F65" s="2"/>
      <c r="G65" s="2"/>
    </row>
    <row r="66" spans="4:7" ht="15.75" customHeight="1" x14ac:dyDescent="0.3">
      <c r="D66" s="2"/>
      <c r="F66" s="2"/>
      <c r="G66" s="2"/>
    </row>
    <row r="67" spans="4:7" ht="15.75" customHeight="1" x14ac:dyDescent="0.3">
      <c r="D67" s="2"/>
      <c r="F67" s="2"/>
      <c r="G67" s="2"/>
    </row>
    <row r="68" spans="4:7" ht="15.75" customHeight="1" x14ac:dyDescent="0.3">
      <c r="D68" s="2"/>
      <c r="F68" s="2"/>
      <c r="G68" s="2"/>
    </row>
    <row r="69" spans="4:7" ht="15.75" customHeight="1" x14ac:dyDescent="0.3">
      <c r="D69" s="2"/>
      <c r="F69" s="2"/>
      <c r="G69" s="2"/>
    </row>
    <row r="70" spans="4:7" ht="15.75" customHeight="1" x14ac:dyDescent="0.3">
      <c r="D70" s="2"/>
      <c r="F70" s="2"/>
      <c r="G70" s="2"/>
    </row>
    <row r="71" spans="4:7" ht="15.75" customHeight="1" x14ac:dyDescent="0.3">
      <c r="D71" s="2"/>
      <c r="F71" s="2"/>
      <c r="G71" s="2"/>
    </row>
    <row r="72" spans="4:7" ht="15.75" customHeight="1" x14ac:dyDescent="0.3">
      <c r="D72" s="2"/>
      <c r="F72" s="2"/>
      <c r="G72" s="2"/>
    </row>
    <row r="73" spans="4:7" ht="15.75" customHeight="1" x14ac:dyDescent="0.3">
      <c r="D73" s="2"/>
      <c r="F73" s="2"/>
      <c r="G73" s="2"/>
    </row>
    <row r="74" spans="4:7" ht="15.75" customHeight="1" x14ac:dyDescent="0.3">
      <c r="D74" s="2"/>
      <c r="F74" s="2"/>
      <c r="G74" s="2"/>
    </row>
    <row r="75" spans="4:7" ht="15.75" customHeight="1" x14ac:dyDescent="0.3">
      <c r="D75" s="2"/>
      <c r="F75" s="2"/>
      <c r="G75" s="2"/>
    </row>
    <row r="76" spans="4:7" ht="15.75" customHeight="1" x14ac:dyDescent="0.3">
      <c r="D76" s="2"/>
      <c r="F76" s="2"/>
      <c r="G76" s="2"/>
    </row>
    <row r="77" spans="4:7" ht="15.75" customHeight="1" x14ac:dyDescent="0.3">
      <c r="D77" s="2"/>
      <c r="F77" s="2"/>
      <c r="G77" s="2"/>
    </row>
    <row r="78" spans="4:7" ht="15.75" customHeight="1" x14ac:dyDescent="0.3">
      <c r="D78" s="2"/>
      <c r="F78" s="2"/>
      <c r="G78" s="2"/>
    </row>
    <row r="79" spans="4:7" ht="15.75" customHeight="1" x14ac:dyDescent="0.3">
      <c r="D79" s="2"/>
      <c r="F79" s="2"/>
      <c r="G79" s="2"/>
    </row>
    <row r="80" spans="4:7" ht="15.75" customHeight="1" x14ac:dyDescent="0.3">
      <c r="D80" s="2"/>
      <c r="F80" s="2"/>
      <c r="G80" s="2"/>
    </row>
    <row r="81" spans="4:7" ht="15.75" customHeight="1" x14ac:dyDescent="0.3">
      <c r="D81" s="2"/>
      <c r="F81" s="2"/>
      <c r="G81" s="2"/>
    </row>
    <row r="82" spans="4:7" ht="15.75" customHeight="1" x14ac:dyDescent="0.3">
      <c r="D82" s="2"/>
      <c r="F82" s="2"/>
      <c r="G82" s="2"/>
    </row>
    <row r="83" spans="4:7" ht="15.75" customHeight="1" x14ac:dyDescent="0.3">
      <c r="D83" s="2"/>
      <c r="F83" s="2"/>
      <c r="G83" s="2"/>
    </row>
    <row r="84" spans="4:7" ht="15.75" customHeight="1" x14ac:dyDescent="0.3">
      <c r="D84" s="2"/>
      <c r="F84" s="2"/>
      <c r="G84" s="2"/>
    </row>
    <row r="85" spans="4:7" ht="15.75" customHeight="1" x14ac:dyDescent="0.3">
      <c r="D85" s="2"/>
      <c r="F85" s="2"/>
      <c r="G85" s="2"/>
    </row>
    <row r="86" spans="4:7" ht="15.75" customHeight="1" x14ac:dyDescent="0.3">
      <c r="D86" s="2"/>
      <c r="F86" s="2"/>
      <c r="G86" s="2"/>
    </row>
    <row r="87" spans="4:7" ht="15.75" customHeight="1" x14ac:dyDescent="0.3">
      <c r="D87" s="2"/>
      <c r="F87" s="2"/>
      <c r="G87" s="2"/>
    </row>
    <row r="88" spans="4:7" ht="15.75" customHeight="1" x14ac:dyDescent="0.3">
      <c r="D88" s="2"/>
      <c r="F88" s="2"/>
      <c r="G88" s="2"/>
    </row>
    <row r="89" spans="4:7" ht="15.75" customHeight="1" x14ac:dyDescent="0.3">
      <c r="D89" s="2"/>
      <c r="F89" s="2"/>
      <c r="G89" s="2"/>
    </row>
    <row r="90" spans="4:7" ht="15.75" customHeight="1" x14ac:dyDescent="0.3">
      <c r="D90" s="2"/>
      <c r="F90" s="2"/>
      <c r="G90" s="2"/>
    </row>
    <row r="91" spans="4:7" ht="15.75" customHeight="1" x14ac:dyDescent="0.3">
      <c r="D91" s="2"/>
      <c r="F91" s="2"/>
      <c r="G91" s="2"/>
    </row>
    <row r="92" spans="4:7" ht="15.75" customHeight="1" x14ac:dyDescent="0.3">
      <c r="D92" s="2"/>
      <c r="F92" s="2"/>
      <c r="G92" s="2"/>
    </row>
    <row r="93" spans="4:7" ht="15.75" customHeight="1" x14ac:dyDescent="0.3">
      <c r="D93" s="2"/>
      <c r="F93" s="2"/>
      <c r="G93" s="2"/>
    </row>
    <row r="94" spans="4:7" ht="15.75" customHeight="1" x14ac:dyDescent="0.3">
      <c r="D94" s="2"/>
      <c r="F94" s="2"/>
      <c r="G94" s="2"/>
    </row>
    <row r="95" spans="4:7" ht="15.75" customHeight="1" x14ac:dyDescent="0.3">
      <c r="D95" s="2"/>
      <c r="F95" s="2"/>
      <c r="G95" s="2"/>
    </row>
    <row r="96" spans="4:7" ht="15.75" customHeight="1" x14ac:dyDescent="0.3">
      <c r="D96" s="2"/>
      <c r="F96" s="2"/>
      <c r="G96" s="2"/>
    </row>
    <row r="97" spans="4:7" ht="15.75" customHeight="1" x14ac:dyDescent="0.3">
      <c r="D97" s="2"/>
      <c r="F97" s="2"/>
      <c r="G97" s="2"/>
    </row>
    <row r="98" spans="4:7" ht="15.75" customHeight="1" x14ac:dyDescent="0.3">
      <c r="D98" s="2"/>
      <c r="F98" s="2"/>
      <c r="G98" s="2"/>
    </row>
    <row r="99" spans="4:7" ht="15.75" customHeight="1" x14ac:dyDescent="0.3">
      <c r="D99" s="2"/>
      <c r="F99" s="2"/>
      <c r="G99" s="2"/>
    </row>
    <row r="100" spans="4:7" ht="15.75" customHeight="1" x14ac:dyDescent="0.3">
      <c r="D100" s="2"/>
      <c r="F100" s="2"/>
      <c r="G100" s="2"/>
    </row>
    <row r="101" spans="4:7" ht="15.75" customHeight="1" x14ac:dyDescent="0.3">
      <c r="D101" s="2"/>
      <c r="F101" s="2"/>
      <c r="G101" s="2"/>
    </row>
    <row r="102" spans="4:7" ht="15.75" customHeight="1" x14ac:dyDescent="0.3">
      <c r="D102" s="2"/>
      <c r="F102" s="2"/>
      <c r="G102" s="2"/>
    </row>
    <row r="103" spans="4:7" ht="15.75" customHeight="1" x14ac:dyDescent="0.3">
      <c r="D103" s="2"/>
      <c r="F103" s="2"/>
      <c r="G103" s="2"/>
    </row>
    <row r="104" spans="4:7" ht="15.75" customHeight="1" x14ac:dyDescent="0.3">
      <c r="D104" s="2"/>
      <c r="F104" s="2"/>
      <c r="G104" s="2"/>
    </row>
    <row r="105" spans="4:7" ht="15.75" customHeight="1" x14ac:dyDescent="0.3">
      <c r="D105" s="2"/>
      <c r="F105" s="2"/>
      <c r="G105" s="2"/>
    </row>
    <row r="106" spans="4:7" ht="15.75" customHeight="1" x14ac:dyDescent="0.3">
      <c r="D106" s="2"/>
      <c r="F106" s="2"/>
      <c r="G106" s="2"/>
    </row>
    <row r="107" spans="4:7" ht="15.75" customHeight="1" x14ac:dyDescent="0.3">
      <c r="D107" s="2"/>
      <c r="F107" s="2"/>
      <c r="G107" s="2"/>
    </row>
    <row r="108" spans="4:7" ht="15.75" customHeight="1" x14ac:dyDescent="0.3">
      <c r="D108" s="2"/>
      <c r="F108" s="2"/>
      <c r="G108" s="2"/>
    </row>
    <row r="109" spans="4:7" ht="15.75" customHeight="1" x14ac:dyDescent="0.3">
      <c r="D109" s="2"/>
      <c r="F109" s="2"/>
      <c r="G109" s="2"/>
    </row>
    <row r="110" spans="4:7" ht="15.75" customHeight="1" x14ac:dyDescent="0.3">
      <c r="D110" s="2"/>
      <c r="F110" s="2"/>
      <c r="G110" s="2"/>
    </row>
    <row r="111" spans="4:7" ht="15.75" customHeight="1" x14ac:dyDescent="0.3">
      <c r="D111" s="2"/>
      <c r="F111" s="2"/>
      <c r="G111" s="2"/>
    </row>
    <row r="112" spans="4:7" ht="15.75" customHeight="1" x14ac:dyDescent="0.3">
      <c r="D112" s="2"/>
      <c r="F112" s="2"/>
      <c r="G112" s="2"/>
    </row>
    <row r="113" spans="4:7" ht="15.75" customHeight="1" x14ac:dyDescent="0.3">
      <c r="D113" s="2"/>
      <c r="F113" s="2"/>
      <c r="G113" s="2"/>
    </row>
    <row r="114" spans="4:7" ht="15.75" customHeight="1" x14ac:dyDescent="0.3">
      <c r="D114" s="2"/>
      <c r="F114" s="2"/>
      <c r="G114" s="2"/>
    </row>
    <row r="115" spans="4:7" ht="15.75" customHeight="1" x14ac:dyDescent="0.3">
      <c r="D115" s="2"/>
      <c r="F115" s="2"/>
      <c r="G115" s="2"/>
    </row>
    <row r="116" spans="4:7" ht="15.75" customHeight="1" x14ac:dyDescent="0.3">
      <c r="D116" s="2"/>
      <c r="F116" s="2"/>
      <c r="G116" s="2"/>
    </row>
    <row r="117" spans="4:7" ht="15.75" customHeight="1" x14ac:dyDescent="0.3">
      <c r="D117" s="2"/>
      <c r="F117" s="2"/>
      <c r="G117" s="2"/>
    </row>
    <row r="118" spans="4:7" ht="15.75" customHeight="1" x14ac:dyDescent="0.3">
      <c r="D118" s="2"/>
      <c r="F118" s="2"/>
      <c r="G118" s="2"/>
    </row>
    <row r="119" spans="4:7" ht="15.75" customHeight="1" x14ac:dyDescent="0.3">
      <c r="D119" s="2"/>
      <c r="F119" s="2"/>
      <c r="G119" s="2"/>
    </row>
    <row r="120" spans="4:7" ht="15.75" customHeight="1" x14ac:dyDescent="0.3">
      <c r="D120" s="2"/>
      <c r="F120" s="2"/>
      <c r="G120" s="2"/>
    </row>
    <row r="121" spans="4:7" ht="15.75" customHeight="1" x14ac:dyDescent="0.3">
      <c r="D121" s="2"/>
      <c r="F121" s="2"/>
      <c r="G121" s="2"/>
    </row>
    <row r="122" spans="4:7" ht="15.75" customHeight="1" x14ac:dyDescent="0.3">
      <c r="D122" s="2"/>
      <c r="F122" s="2"/>
      <c r="G122" s="2"/>
    </row>
    <row r="123" spans="4:7" ht="15.75" customHeight="1" x14ac:dyDescent="0.3">
      <c r="D123" s="2"/>
      <c r="F123" s="2"/>
      <c r="G123" s="2"/>
    </row>
    <row r="124" spans="4:7" ht="15.75" customHeight="1" x14ac:dyDescent="0.3">
      <c r="D124" s="2"/>
      <c r="F124" s="2"/>
      <c r="G124" s="2"/>
    </row>
    <row r="125" spans="4:7" ht="15.75" customHeight="1" x14ac:dyDescent="0.3">
      <c r="D125" s="2"/>
      <c r="F125" s="2"/>
      <c r="G125" s="2"/>
    </row>
    <row r="126" spans="4:7" ht="15.75" customHeight="1" x14ac:dyDescent="0.3">
      <c r="D126" s="2"/>
      <c r="F126" s="2"/>
      <c r="G126" s="2"/>
    </row>
    <row r="127" spans="4:7" ht="15.75" customHeight="1" x14ac:dyDescent="0.3">
      <c r="D127" s="2"/>
      <c r="F127" s="2"/>
      <c r="G127" s="2"/>
    </row>
    <row r="128" spans="4:7" ht="15.75" customHeight="1" x14ac:dyDescent="0.3">
      <c r="D128" s="2"/>
      <c r="F128" s="2"/>
      <c r="G128" s="2"/>
    </row>
    <row r="129" spans="4:7" ht="15.75" customHeight="1" x14ac:dyDescent="0.3">
      <c r="D129" s="2"/>
      <c r="F129" s="2"/>
      <c r="G129" s="2"/>
    </row>
    <row r="130" spans="4:7" ht="15.75" customHeight="1" x14ac:dyDescent="0.3">
      <c r="D130" s="2"/>
      <c r="F130" s="2"/>
      <c r="G130" s="2"/>
    </row>
    <row r="131" spans="4:7" ht="15.75" customHeight="1" x14ac:dyDescent="0.3">
      <c r="D131" s="2"/>
      <c r="F131" s="2"/>
      <c r="G131" s="2"/>
    </row>
    <row r="132" spans="4:7" ht="15.75" customHeight="1" x14ac:dyDescent="0.3">
      <c r="D132" s="2"/>
      <c r="F132" s="2"/>
      <c r="G132" s="2"/>
    </row>
    <row r="133" spans="4:7" ht="15.75" customHeight="1" x14ac:dyDescent="0.3">
      <c r="D133" s="2"/>
      <c r="F133" s="2"/>
      <c r="G133" s="2"/>
    </row>
    <row r="134" spans="4:7" ht="15.75" customHeight="1" x14ac:dyDescent="0.3">
      <c r="D134" s="2"/>
      <c r="F134" s="2"/>
      <c r="G134" s="2"/>
    </row>
    <row r="135" spans="4:7" ht="15.75" customHeight="1" x14ac:dyDescent="0.3">
      <c r="D135" s="2"/>
      <c r="F135" s="2"/>
      <c r="G135" s="2"/>
    </row>
    <row r="136" spans="4:7" ht="15.75" customHeight="1" x14ac:dyDescent="0.3">
      <c r="D136" s="2"/>
      <c r="F136" s="2"/>
      <c r="G136" s="2"/>
    </row>
    <row r="137" spans="4:7" ht="15.75" customHeight="1" x14ac:dyDescent="0.3">
      <c r="D137" s="2"/>
      <c r="F137" s="2"/>
      <c r="G137" s="2"/>
    </row>
    <row r="138" spans="4:7" ht="15.75" customHeight="1" x14ac:dyDescent="0.3">
      <c r="D138" s="2"/>
      <c r="F138" s="2"/>
      <c r="G138" s="2"/>
    </row>
    <row r="139" spans="4:7" ht="15.75" customHeight="1" x14ac:dyDescent="0.3">
      <c r="D139" s="2"/>
      <c r="F139" s="2"/>
      <c r="G139" s="2"/>
    </row>
    <row r="140" spans="4:7" ht="15.75" customHeight="1" x14ac:dyDescent="0.3">
      <c r="D140" s="2"/>
      <c r="F140" s="2"/>
      <c r="G140" s="2"/>
    </row>
    <row r="141" spans="4:7" ht="15.75" customHeight="1" x14ac:dyDescent="0.3">
      <c r="D141" s="2"/>
      <c r="F141" s="2"/>
      <c r="G141" s="2"/>
    </row>
    <row r="142" spans="4:7" ht="15.75" customHeight="1" x14ac:dyDescent="0.3">
      <c r="D142" s="2"/>
      <c r="F142" s="2"/>
      <c r="G142" s="2"/>
    </row>
    <row r="143" spans="4:7" ht="15.75" customHeight="1" x14ac:dyDescent="0.3">
      <c r="D143" s="2"/>
      <c r="F143" s="2"/>
      <c r="G143" s="2"/>
    </row>
    <row r="144" spans="4:7" ht="15.75" customHeight="1" x14ac:dyDescent="0.3">
      <c r="D144" s="2"/>
      <c r="F144" s="2"/>
      <c r="G144" s="2"/>
    </row>
    <row r="145" spans="4:7" ht="15.75" customHeight="1" x14ac:dyDescent="0.3">
      <c r="D145" s="2"/>
      <c r="F145" s="2"/>
      <c r="G145" s="2"/>
    </row>
    <row r="146" spans="4:7" ht="15.75" customHeight="1" x14ac:dyDescent="0.3">
      <c r="D146" s="2"/>
      <c r="F146" s="2"/>
      <c r="G146" s="2"/>
    </row>
    <row r="147" spans="4:7" ht="15.75" customHeight="1" x14ac:dyDescent="0.3">
      <c r="D147" s="2"/>
      <c r="F147" s="2"/>
      <c r="G147" s="2"/>
    </row>
    <row r="148" spans="4:7" ht="15.75" customHeight="1" x14ac:dyDescent="0.3">
      <c r="D148" s="2"/>
      <c r="F148" s="2"/>
      <c r="G148" s="2"/>
    </row>
    <row r="149" spans="4:7" ht="15.75" customHeight="1" x14ac:dyDescent="0.3">
      <c r="D149" s="2"/>
      <c r="F149" s="2"/>
      <c r="G149" s="2"/>
    </row>
    <row r="150" spans="4:7" ht="15.75" customHeight="1" x14ac:dyDescent="0.3">
      <c r="D150" s="2"/>
      <c r="F150" s="2"/>
      <c r="G150" s="2"/>
    </row>
    <row r="151" spans="4:7" ht="15.75" customHeight="1" x14ac:dyDescent="0.3">
      <c r="D151" s="2"/>
      <c r="F151" s="2"/>
      <c r="G151" s="2"/>
    </row>
    <row r="152" spans="4:7" ht="15.75" customHeight="1" x14ac:dyDescent="0.3">
      <c r="D152" s="2"/>
      <c r="F152" s="2"/>
      <c r="G152" s="2"/>
    </row>
    <row r="153" spans="4:7" ht="15.75" customHeight="1" x14ac:dyDescent="0.3">
      <c r="D153" s="2"/>
      <c r="F153" s="2"/>
      <c r="G153" s="2"/>
    </row>
    <row r="154" spans="4:7" ht="15.75" customHeight="1" x14ac:dyDescent="0.3">
      <c r="D154" s="2"/>
      <c r="F154" s="2"/>
      <c r="G154" s="2"/>
    </row>
    <row r="155" spans="4:7" ht="15.75" customHeight="1" x14ac:dyDescent="0.3">
      <c r="D155" s="2"/>
      <c r="F155" s="2"/>
      <c r="G155" s="2"/>
    </row>
    <row r="156" spans="4:7" ht="15.75" customHeight="1" x14ac:dyDescent="0.3">
      <c r="D156" s="2"/>
      <c r="F156" s="2"/>
      <c r="G156" s="2"/>
    </row>
    <row r="157" spans="4:7" ht="15.75" customHeight="1" x14ac:dyDescent="0.3">
      <c r="D157" s="2"/>
      <c r="F157" s="2"/>
      <c r="G157" s="2"/>
    </row>
    <row r="158" spans="4:7" ht="15.75" customHeight="1" x14ac:dyDescent="0.3">
      <c r="D158" s="2"/>
      <c r="F158" s="2"/>
      <c r="G158" s="2"/>
    </row>
    <row r="159" spans="4:7" ht="15.75" customHeight="1" x14ac:dyDescent="0.3">
      <c r="D159" s="2"/>
      <c r="F159" s="2"/>
      <c r="G159" s="2"/>
    </row>
    <row r="160" spans="4:7" ht="15.75" customHeight="1" x14ac:dyDescent="0.3">
      <c r="D160" s="2"/>
      <c r="F160" s="2"/>
      <c r="G160" s="2"/>
    </row>
    <row r="161" spans="4:7" ht="15.75" customHeight="1" x14ac:dyDescent="0.3">
      <c r="D161" s="2"/>
      <c r="F161" s="2"/>
      <c r="G161" s="2"/>
    </row>
    <row r="162" spans="4:7" ht="15.75" customHeight="1" x14ac:dyDescent="0.3">
      <c r="D162" s="2"/>
      <c r="F162" s="2"/>
      <c r="G162" s="2"/>
    </row>
    <row r="163" spans="4:7" ht="15.75" customHeight="1" x14ac:dyDescent="0.3">
      <c r="D163" s="2"/>
      <c r="F163" s="2"/>
      <c r="G163" s="2"/>
    </row>
    <row r="164" spans="4:7" ht="15.75" customHeight="1" x14ac:dyDescent="0.3">
      <c r="D164" s="2"/>
      <c r="F164" s="2"/>
      <c r="G164" s="2"/>
    </row>
    <row r="165" spans="4:7" ht="15.75" customHeight="1" x14ac:dyDescent="0.3">
      <c r="D165" s="2"/>
      <c r="F165" s="2"/>
      <c r="G165" s="2"/>
    </row>
    <row r="166" spans="4:7" ht="15.75" customHeight="1" x14ac:dyDescent="0.3">
      <c r="D166" s="2"/>
      <c r="F166" s="2"/>
      <c r="G166" s="2"/>
    </row>
    <row r="167" spans="4:7" ht="15.75" customHeight="1" x14ac:dyDescent="0.3">
      <c r="D167" s="2"/>
      <c r="F167" s="2"/>
      <c r="G167" s="2"/>
    </row>
    <row r="168" spans="4:7" ht="15.75" customHeight="1" x14ac:dyDescent="0.3">
      <c r="D168" s="2"/>
      <c r="F168" s="2"/>
      <c r="G168" s="2"/>
    </row>
    <row r="169" spans="4:7" ht="15.75" customHeight="1" x14ac:dyDescent="0.3">
      <c r="D169" s="2"/>
      <c r="F169" s="2"/>
      <c r="G169" s="2"/>
    </row>
    <row r="170" spans="4:7" ht="15.75" customHeight="1" x14ac:dyDescent="0.3">
      <c r="D170" s="2"/>
      <c r="F170" s="2"/>
      <c r="G170" s="2"/>
    </row>
    <row r="171" spans="4:7" ht="15.75" customHeight="1" x14ac:dyDescent="0.3">
      <c r="D171" s="2"/>
      <c r="F171" s="2"/>
      <c r="G171" s="2"/>
    </row>
    <row r="172" spans="4:7" ht="15.75" customHeight="1" x14ac:dyDescent="0.3">
      <c r="D172" s="2"/>
      <c r="F172" s="2"/>
      <c r="G172" s="2"/>
    </row>
    <row r="173" spans="4:7" ht="15.75" customHeight="1" x14ac:dyDescent="0.3">
      <c r="D173" s="2"/>
      <c r="F173" s="2"/>
      <c r="G173" s="2"/>
    </row>
    <row r="174" spans="4:7" ht="15.75" customHeight="1" x14ac:dyDescent="0.3">
      <c r="D174" s="2"/>
      <c r="F174" s="2"/>
      <c r="G174" s="2"/>
    </row>
    <row r="175" spans="4:7" ht="15.75" customHeight="1" x14ac:dyDescent="0.3">
      <c r="D175" s="2"/>
      <c r="F175" s="2"/>
      <c r="G175" s="2"/>
    </row>
    <row r="176" spans="4:7" ht="15.75" customHeight="1" x14ac:dyDescent="0.3">
      <c r="D176" s="2"/>
      <c r="F176" s="2"/>
      <c r="G176" s="2"/>
    </row>
    <row r="177" spans="4:7" ht="15.75" customHeight="1" x14ac:dyDescent="0.3">
      <c r="D177" s="2"/>
      <c r="F177" s="2"/>
      <c r="G177" s="2"/>
    </row>
    <row r="178" spans="4:7" ht="15.75" customHeight="1" x14ac:dyDescent="0.3">
      <c r="D178" s="2"/>
      <c r="F178" s="2"/>
      <c r="G178" s="2"/>
    </row>
    <row r="179" spans="4:7" ht="15.75" customHeight="1" x14ac:dyDescent="0.3">
      <c r="D179" s="2"/>
      <c r="F179" s="2"/>
      <c r="G179" s="2"/>
    </row>
    <row r="180" spans="4:7" ht="15.75" customHeight="1" x14ac:dyDescent="0.3">
      <c r="D180" s="2"/>
      <c r="F180" s="2"/>
      <c r="G180" s="2"/>
    </row>
    <row r="181" spans="4:7" ht="15.75" customHeight="1" x14ac:dyDescent="0.3">
      <c r="D181" s="2"/>
      <c r="F181" s="2"/>
      <c r="G181" s="2"/>
    </row>
    <row r="182" spans="4:7" ht="15.75" customHeight="1" x14ac:dyDescent="0.3">
      <c r="D182" s="2"/>
      <c r="F182" s="2"/>
      <c r="G182" s="2"/>
    </row>
    <row r="183" spans="4:7" ht="15.75" customHeight="1" x14ac:dyDescent="0.3">
      <c r="D183" s="2"/>
      <c r="F183" s="2"/>
      <c r="G183" s="2"/>
    </row>
    <row r="184" spans="4:7" ht="15.75" customHeight="1" x14ac:dyDescent="0.3">
      <c r="D184" s="2"/>
      <c r="F184" s="2"/>
      <c r="G184" s="2"/>
    </row>
    <row r="185" spans="4:7" ht="15.75" customHeight="1" x14ac:dyDescent="0.3">
      <c r="D185" s="2"/>
      <c r="F185" s="2"/>
      <c r="G185" s="2"/>
    </row>
    <row r="186" spans="4:7" ht="15.75" customHeight="1" x14ac:dyDescent="0.3">
      <c r="D186" s="2"/>
      <c r="F186" s="2"/>
      <c r="G186" s="2"/>
    </row>
    <row r="187" spans="4:7" ht="15.75" customHeight="1" x14ac:dyDescent="0.3">
      <c r="D187" s="2"/>
      <c r="F187" s="2"/>
      <c r="G187" s="2"/>
    </row>
    <row r="188" spans="4:7" ht="15.75" customHeight="1" x14ac:dyDescent="0.3">
      <c r="D188" s="2"/>
      <c r="F188" s="2"/>
      <c r="G188" s="2"/>
    </row>
    <row r="189" spans="4:7" ht="15.75" customHeight="1" x14ac:dyDescent="0.3">
      <c r="D189" s="2"/>
      <c r="F189" s="2"/>
      <c r="G189" s="2"/>
    </row>
    <row r="190" spans="4:7" ht="15.75" customHeight="1" x14ac:dyDescent="0.3">
      <c r="D190" s="2"/>
      <c r="F190" s="2"/>
      <c r="G190" s="2"/>
    </row>
    <row r="191" spans="4:7" ht="15.75" customHeight="1" x14ac:dyDescent="0.3">
      <c r="D191" s="2"/>
      <c r="F191" s="2"/>
      <c r="G191" s="2"/>
    </row>
    <row r="192" spans="4:7" ht="15.75" customHeight="1" x14ac:dyDescent="0.3">
      <c r="D192" s="2"/>
      <c r="F192" s="2"/>
      <c r="G192" s="2"/>
    </row>
    <row r="193" spans="4:7" ht="15.75" customHeight="1" x14ac:dyDescent="0.3">
      <c r="D193" s="2"/>
      <c r="F193" s="2"/>
      <c r="G193" s="2"/>
    </row>
    <row r="194" spans="4:7" ht="15.75" customHeight="1" x14ac:dyDescent="0.3">
      <c r="D194" s="2"/>
      <c r="F194" s="2"/>
      <c r="G194" s="2"/>
    </row>
    <row r="195" spans="4:7" ht="15.75" customHeight="1" x14ac:dyDescent="0.3">
      <c r="D195" s="2"/>
      <c r="F195" s="2"/>
      <c r="G195" s="2"/>
    </row>
    <row r="196" spans="4:7" ht="15.75" customHeight="1" x14ac:dyDescent="0.3">
      <c r="D196" s="2"/>
      <c r="F196" s="2"/>
      <c r="G196" s="2"/>
    </row>
    <row r="197" spans="4:7" ht="15.75" customHeight="1" x14ac:dyDescent="0.3">
      <c r="D197" s="2"/>
      <c r="F197" s="2"/>
      <c r="G197" s="2"/>
    </row>
    <row r="198" spans="4:7" ht="15.75" customHeight="1" x14ac:dyDescent="0.3">
      <c r="D198" s="2"/>
      <c r="F198" s="2"/>
      <c r="G198" s="2"/>
    </row>
    <row r="199" spans="4:7" ht="15.75" customHeight="1" x14ac:dyDescent="0.3">
      <c r="D199" s="2"/>
      <c r="F199" s="2"/>
      <c r="G199" s="2"/>
    </row>
    <row r="200" spans="4:7" ht="15.75" customHeight="1" x14ac:dyDescent="0.3">
      <c r="D200" s="2"/>
      <c r="F200" s="2"/>
      <c r="G200" s="2"/>
    </row>
    <row r="201" spans="4:7" ht="15.75" customHeight="1" x14ac:dyDescent="0.3">
      <c r="D201" s="2"/>
      <c r="F201" s="2"/>
      <c r="G201" s="2"/>
    </row>
    <row r="202" spans="4:7" ht="15.75" customHeight="1" x14ac:dyDescent="0.3">
      <c r="D202" s="2"/>
      <c r="F202" s="2"/>
      <c r="G202" s="2"/>
    </row>
    <row r="203" spans="4:7" ht="15.75" customHeight="1" x14ac:dyDescent="0.3">
      <c r="D203" s="2"/>
      <c r="F203" s="2"/>
      <c r="G203" s="2"/>
    </row>
    <row r="204" spans="4:7" ht="15.75" customHeight="1" x14ac:dyDescent="0.3">
      <c r="D204" s="2"/>
      <c r="F204" s="2"/>
      <c r="G204" s="2"/>
    </row>
    <row r="205" spans="4:7" ht="15.75" customHeight="1" x14ac:dyDescent="0.3">
      <c r="D205" s="2"/>
      <c r="F205" s="2"/>
      <c r="G205" s="2"/>
    </row>
    <row r="206" spans="4:7" ht="15.75" customHeight="1" x14ac:dyDescent="0.3">
      <c r="D206" s="2"/>
      <c r="F206" s="2"/>
      <c r="G206" s="2"/>
    </row>
    <row r="207" spans="4:7" ht="15.75" customHeight="1" x14ac:dyDescent="0.3">
      <c r="D207" s="2"/>
      <c r="F207" s="2"/>
      <c r="G207" s="2"/>
    </row>
    <row r="208" spans="4:7" ht="15.75" customHeight="1" x14ac:dyDescent="0.3">
      <c r="D208" s="2"/>
      <c r="F208" s="2"/>
      <c r="G208" s="2"/>
    </row>
    <row r="209" spans="4:7" ht="15.75" customHeight="1" x14ac:dyDescent="0.3">
      <c r="D209" s="2"/>
      <c r="F209" s="2"/>
      <c r="G209" s="2"/>
    </row>
    <row r="210" spans="4:7" ht="15.75" customHeight="1" x14ac:dyDescent="0.3">
      <c r="D210" s="2"/>
      <c r="F210" s="2"/>
      <c r="G210" s="2"/>
    </row>
    <row r="211" spans="4:7" ht="15.75" customHeight="1" x14ac:dyDescent="0.3">
      <c r="D211" s="2"/>
      <c r="F211" s="2"/>
      <c r="G211" s="2"/>
    </row>
    <row r="212" spans="4:7" ht="15.75" customHeight="1" x14ac:dyDescent="0.3">
      <c r="D212" s="2"/>
      <c r="F212" s="2"/>
      <c r="G212" s="2"/>
    </row>
    <row r="213" spans="4:7" ht="15.75" customHeight="1" x14ac:dyDescent="0.3">
      <c r="D213" s="2"/>
      <c r="F213" s="2"/>
      <c r="G213" s="2"/>
    </row>
    <row r="214" spans="4:7" ht="15.75" customHeight="1" x14ac:dyDescent="0.3">
      <c r="D214" s="2"/>
      <c r="F214" s="2"/>
      <c r="G214" s="2"/>
    </row>
    <row r="215" spans="4:7" ht="15.75" customHeight="1" x14ac:dyDescent="0.3">
      <c r="D215" s="2"/>
      <c r="F215" s="2"/>
      <c r="G215" s="2"/>
    </row>
    <row r="216" spans="4:7" ht="15.75" customHeight="1" x14ac:dyDescent="0.3">
      <c r="D216" s="2"/>
      <c r="F216" s="2"/>
      <c r="G216" s="2"/>
    </row>
    <row r="217" spans="4:7" ht="15.75" customHeight="1" x14ac:dyDescent="0.3">
      <c r="D217" s="2"/>
      <c r="F217" s="2"/>
      <c r="G217" s="2"/>
    </row>
    <row r="218" spans="4:7" ht="15.75" customHeight="1" x14ac:dyDescent="0.3">
      <c r="D218" s="2"/>
      <c r="F218" s="2"/>
      <c r="G218" s="2"/>
    </row>
    <row r="219" spans="4:7" ht="15.75" customHeight="1" x14ac:dyDescent="0.3">
      <c r="D219" s="2"/>
      <c r="F219" s="2"/>
      <c r="G219" s="2"/>
    </row>
    <row r="220" spans="4:7" ht="15.75" customHeight="1" x14ac:dyDescent="0.3">
      <c r="D220" s="2"/>
      <c r="F220" s="2"/>
      <c r="G220" s="2"/>
    </row>
    <row r="221" spans="4:7" ht="15.75" customHeight="1" x14ac:dyDescent="0.3">
      <c r="D221" s="2"/>
      <c r="F221" s="2"/>
      <c r="G221" s="2"/>
    </row>
    <row r="222" spans="4:7" ht="15.75" customHeight="1" x14ac:dyDescent="0.3">
      <c r="D222" s="2"/>
      <c r="F222" s="2"/>
      <c r="G222" s="2"/>
    </row>
    <row r="223" spans="4:7" ht="15.75" customHeight="1" x14ac:dyDescent="0.3">
      <c r="D223" s="2"/>
      <c r="F223" s="2"/>
      <c r="G223" s="2"/>
    </row>
    <row r="224" spans="4:7" ht="15.75" customHeight="1" x14ac:dyDescent="0.3">
      <c r="D224" s="2"/>
      <c r="F224" s="2"/>
      <c r="G224" s="2"/>
    </row>
    <row r="225" spans="4:7" ht="15.75" customHeight="1" x14ac:dyDescent="0.3">
      <c r="D225" s="2"/>
      <c r="F225" s="2"/>
      <c r="G225" s="2"/>
    </row>
    <row r="226" spans="4:7" ht="15.75" customHeight="1" x14ac:dyDescent="0.3">
      <c r="D226" s="2"/>
      <c r="F226" s="2"/>
      <c r="G226" s="2"/>
    </row>
    <row r="227" spans="4:7" ht="15.75" customHeight="1" x14ac:dyDescent="0.3">
      <c r="D227" s="2"/>
      <c r="F227" s="2"/>
      <c r="G227" s="2"/>
    </row>
    <row r="228" spans="4:7" ht="15.75" customHeight="1" x14ac:dyDescent="0.3">
      <c r="D228" s="2"/>
      <c r="F228" s="2"/>
      <c r="G228" s="2"/>
    </row>
    <row r="229" spans="4:7" ht="15.75" customHeight="1" x14ac:dyDescent="0.3">
      <c r="D229" s="2"/>
      <c r="F229" s="2"/>
      <c r="G229" s="2"/>
    </row>
    <row r="230" spans="4:7" ht="15.75" customHeight="1" x14ac:dyDescent="0.3">
      <c r="D230" s="2"/>
      <c r="F230" s="2"/>
      <c r="G230" s="2"/>
    </row>
    <row r="231" spans="4:7" ht="15.75" customHeight="1" x14ac:dyDescent="0.3">
      <c r="D231" s="2"/>
      <c r="F231" s="2"/>
      <c r="G231" s="2"/>
    </row>
    <row r="232" spans="4:7" ht="15.75" customHeight="1" x14ac:dyDescent="0.3">
      <c r="D232" s="2"/>
      <c r="F232" s="2"/>
      <c r="G232" s="2"/>
    </row>
    <row r="233" spans="4:7" ht="15.75" customHeight="1" x14ac:dyDescent="0.3">
      <c r="D233" s="2"/>
      <c r="F233" s="2"/>
      <c r="G233" s="2"/>
    </row>
    <row r="234" spans="4:7" ht="15.75" customHeight="1" x14ac:dyDescent="0.3">
      <c r="D234" s="2"/>
      <c r="F234" s="2"/>
      <c r="G234" s="2"/>
    </row>
    <row r="235" spans="4:7" ht="15.75" customHeight="1" x14ac:dyDescent="0.3">
      <c r="D235" s="2"/>
      <c r="F235" s="2"/>
      <c r="G235" s="2"/>
    </row>
    <row r="236" spans="4:7" ht="15.75" customHeight="1" x14ac:dyDescent="0.3">
      <c r="D236" s="2"/>
      <c r="F236" s="2"/>
      <c r="G236" s="2"/>
    </row>
    <row r="237" spans="4:7" ht="15.75" customHeight="1" x14ac:dyDescent="0.3">
      <c r="D237" s="2"/>
      <c r="F237" s="2"/>
      <c r="G237" s="2"/>
    </row>
    <row r="238" spans="4:7" ht="15.75" customHeight="1" x14ac:dyDescent="0.3">
      <c r="D238" s="2"/>
      <c r="F238" s="2"/>
      <c r="G238" s="2"/>
    </row>
    <row r="239" spans="4:7" ht="15.75" customHeight="1" x14ac:dyDescent="0.3">
      <c r="D239" s="2"/>
      <c r="F239" s="2"/>
      <c r="G239" s="2"/>
    </row>
    <row r="240" spans="4:7" ht="15.75" customHeight="1" x14ac:dyDescent="0.3">
      <c r="D240" s="2"/>
      <c r="F240" s="2"/>
      <c r="G240" s="2"/>
    </row>
    <row r="241" spans="4:7" ht="15.75" customHeight="1" x14ac:dyDescent="0.3">
      <c r="D241" s="2"/>
      <c r="F241" s="2"/>
      <c r="G241" s="2"/>
    </row>
    <row r="242" spans="4:7" ht="15.75" customHeight="1" x14ac:dyDescent="0.3">
      <c r="D242" s="2"/>
      <c r="F242" s="2"/>
      <c r="G242" s="2"/>
    </row>
    <row r="243" spans="4:7" ht="15.75" customHeight="1" x14ac:dyDescent="0.3">
      <c r="D243" s="2"/>
      <c r="F243" s="2"/>
      <c r="G243" s="2"/>
    </row>
    <row r="244" spans="4:7" ht="15.75" customHeight="1" x14ac:dyDescent="0.3">
      <c r="D244" s="2"/>
      <c r="F244" s="2"/>
      <c r="G244" s="2"/>
    </row>
    <row r="245" spans="4:7" ht="15.75" customHeight="1" x14ac:dyDescent="0.3">
      <c r="D245" s="2"/>
      <c r="F245" s="2"/>
      <c r="G245" s="2"/>
    </row>
    <row r="246" spans="4:7" ht="15.75" customHeight="1" x14ac:dyDescent="0.3">
      <c r="D246" s="2"/>
      <c r="F246" s="2"/>
      <c r="G246" s="2"/>
    </row>
    <row r="247" spans="4:7" ht="15.75" customHeight="1" x14ac:dyDescent="0.3">
      <c r="D247" s="2"/>
      <c r="F247" s="2"/>
      <c r="G247" s="2"/>
    </row>
    <row r="248" spans="4:7" ht="15.75" customHeight="1" x14ac:dyDescent="0.3">
      <c r="D248" s="2"/>
      <c r="F248" s="2"/>
      <c r="G248" s="2"/>
    </row>
    <row r="249" spans="4:7" ht="15.75" customHeight="1" x14ac:dyDescent="0.3">
      <c r="D249" s="2"/>
      <c r="F249" s="2"/>
      <c r="G249" s="2"/>
    </row>
    <row r="250" spans="4:7" ht="15.75" customHeight="1" x14ac:dyDescent="0.3">
      <c r="D250" s="2"/>
      <c r="F250" s="2"/>
      <c r="G250" s="2"/>
    </row>
    <row r="251" spans="4:7" ht="15.75" customHeight="1" x14ac:dyDescent="0.3">
      <c r="D251" s="2"/>
      <c r="F251" s="2"/>
      <c r="G251" s="2"/>
    </row>
    <row r="252" spans="4:7" ht="15.75" customHeight="1" x14ac:dyDescent="0.3">
      <c r="D252" s="2"/>
      <c r="F252" s="2"/>
      <c r="G252" s="2"/>
    </row>
    <row r="253" spans="4:7" ht="15.75" customHeight="1" x14ac:dyDescent="0.3">
      <c r="D253" s="2"/>
      <c r="F253" s="2"/>
      <c r="G253" s="2"/>
    </row>
    <row r="254" spans="4:7" ht="15.75" customHeight="1" x14ac:dyDescent="0.3">
      <c r="D254" s="2"/>
      <c r="F254" s="2"/>
      <c r="G254" s="2"/>
    </row>
    <row r="255" spans="4:7" ht="15.75" customHeight="1" x14ac:dyDescent="0.3">
      <c r="D255" s="2"/>
      <c r="F255" s="2"/>
      <c r="G255" s="2"/>
    </row>
    <row r="256" spans="4:7" ht="15.75" customHeight="1" x14ac:dyDescent="0.3">
      <c r="D256" s="2"/>
      <c r="F256" s="2"/>
      <c r="G256" s="2"/>
    </row>
    <row r="257" spans="4:7" ht="15.75" customHeight="1" x14ac:dyDescent="0.3">
      <c r="D257" s="2"/>
      <c r="F257" s="2"/>
      <c r="G257" s="2"/>
    </row>
    <row r="258" spans="4:7" ht="15.75" customHeight="1" x14ac:dyDescent="0.3">
      <c r="D258" s="2"/>
      <c r="F258" s="2"/>
      <c r="G258" s="2"/>
    </row>
    <row r="259" spans="4:7" ht="15.75" customHeight="1" x14ac:dyDescent="0.3"/>
    <row r="260" spans="4:7" ht="15.75" customHeight="1" x14ac:dyDescent="0.3"/>
    <row r="261" spans="4:7" ht="15.75" customHeight="1" x14ac:dyDescent="0.3"/>
    <row r="262" spans="4:7" ht="15.75" customHeight="1" x14ac:dyDescent="0.3"/>
    <row r="263" spans="4:7" ht="15.75" customHeight="1" x14ac:dyDescent="0.3"/>
    <row r="264" spans="4:7" ht="15.75" customHeight="1" x14ac:dyDescent="0.3"/>
    <row r="265" spans="4:7" ht="15.75" customHeight="1" x14ac:dyDescent="0.3"/>
    <row r="266" spans="4:7" ht="15.75" customHeight="1" x14ac:dyDescent="0.3"/>
    <row r="267" spans="4:7" ht="15.75" customHeight="1" x14ac:dyDescent="0.3"/>
    <row r="268" spans="4:7" ht="15.75" customHeight="1" x14ac:dyDescent="0.3"/>
    <row r="269" spans="4:7" ht="15.75" customHeight="1" x14ac:dyDescent="0.3"/>
    <row r="270" spans="4:7" ht="15.75" customHeight="1" x14ac:dyDescent="0.3"/>
    <row r="271" spans="4:7" ht="15.75" customHeight="1" x14ac:dyDescent="0.3"/>
    <row r="272" spans="4:7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L13:M13"/>
    <mergeCell ref="S17:T17"/>
    <mergeCell ref="S18:T18"/>
    <mergeCell ref="S19:T19"/>
    <mergeCell ref="H4:J4"/>
    <mergeCell ref="H5:J5"/>
    <mergeCell ref="H6:J6"/>
    <mergeCell ref="H7:J7"/>
    <mergeCell ref="H8:J8"/>
    <mergeCell ref="H12:J12"/>
    <mergeCell ref="H13:I13"/>
  </mergeCells>
  <hyperlinks>
    <hyperlink ref="E4" r:id="rId1" xr:uid="{00000000-0004-0000-0000-000000000000}"/>
    <hyperlink ref="E5" r:id="rId2" xr:uid="{00000000-0004-0000-0000-000001000000}"/>
    <hyperlink ref="E6" r:id="rId3" xr:uid="{00000000-0004-0000-0000-000002000000}"/>
    <hyperlink ref="E7" r:id="rId4" xr:uid="{00000000-0004-0000-0000-000003000000}"/>
    <hyperlink ref="E8" r:id="rId5" xr:uid="{00000000-0004-0000-0000-000004000000}"/>
  </hyperlinks>
  <pageMargins left="0.19685039370078741" right="0.19685039370078741" top="0.78740157480314965" bottom="0.78740157480314965" header="0" footer="0"/>
  <pageSetup paperSize="9" orientation="portrait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00"/>
  <sheetViews>
    <sheetView tabSelected="1" workbookViewId="0"/>
  </sheetViews>
  <sheetFormatPr defaultColWidth="14.44140625" defaultRowHeight="15" customHeight="1" x14ac:dyDescent="0.3"/>
  <cols>
    <col min="1" max="1" width="3.88671875" customWidth="1"/>
    <col min="2" max="2" width="14.6640625" customWidth="1"/>
    <col min="3" max="14" width="7.6640625" customWidth="1"/>
    <col min="15" max="15" width="7.5546875" customWidth="1"/>
    <col min="16" max="17" width="6.6640625" customWidth="1"/>
    <col min="18" max="19" width="7.6640625" customWidth="1"/>
    <col min="20" max="20" width="9.109375" customWidth="1"/>
    <col min="21" max="21" width="11.109375" customWidth="1"/>
    <col min="22" max="23" width="6.33203125" customWidth="1"/>
    <col min="24" max="25" width="7.6640625" customWidth="1"/>
    <col min="26" max="31" width="8.6640625" customWidth="1"/>
    <col min="32" max="32" width="3.6640625" customWidth="1"/>
    <col min="33" max="33" width="18.33203125" customWidth="1"/>
  </cols>
  <sheetData>
    <row r="1" spans="1:33" ht="18" x14ac:dyDescent="0.35">
      <c r="B1" s="16" t="s">
        <v>134</v>
      </c>
      <c r="C1" s="16"/>
      <c r="D1" s="16"/>
      <c r="E1" s="16"/>
      <c r="F1" s="16"/>
      <c r="G1" s="16" t="s">
        <v>135</v>
      </c>
    </row>
    <row r="2" spans="1:33" ht="18" x14ac:dyDescent="0.3">
      <c r="Z2" s="122" t="s">
        <v>136</v>
      </c>
      <c r="AA2" s="88"/>
      <c r="AB2" s="88"/>
      <c r="AC2" s="88"/>
      <c r="AD2" s="88"/>
      <c r="AE2" s="88"/>
    </row>
    <row r="3" spans="1:33" ht="51" customHeight="1" x14ac:dyDescent="0.35">
      <c r="A3" s="47"/>
      <c r="B3" s="48"/>
      <c r="C3" s="123" t="str">
        <f>'MUŽI - rozpis 1'!B4</f>
        <v>TJ Sokol Hovězí</v>
      </c>
      <c r="D3" s="124"/>
      <c r="E3" s="123" t="str">
        <f>'MUŽI - rozpis 1'!B5</f>
        <v>VK MEZ B</v>
      </c>
      <c r="F3" s="124"/>
      <c r="G3" s="123" t="str">
        <f>'MUŽI - rozpis 1'!B6</f>
        <v>SKV Hošťálková</v>
      </c>
      <c r="H3" s="124"/>
      <c r="I3" s="123" t="str">
        <f>'MUŽI - rozpis 1'!B7</f>
        <v>TJ Sokol Pozděchov</v>
      </c>
      <c r="J3" s="124"/>
      <c r="K3" s="123" t="str">
        <f>'MUŽI - rozpis 1'!B8</f>
        <v>Atletika Vsetín</v>
      </c>
      <c r="L3" s="124"/>
      <c r="M3" s="123">
        <f>'MUŽI - rozpis 1'!B9</f>
        <v>0</v>
      </c>
      <c r="N3" s="124"/>
      <c r="O3" s="49" t="s">
        <v>137</v>
      </c>
      <c r="P3" s="125" t="s">
        <v>60</v>
      </c>
      <c r="Q3" s="94"/>
      <c r="R3" s="125" t="s">
        <v>61</v>
      </c>
      <c r="S3" s="94"/>
      <c r="T3" s="50" t="s">
        <v>138</v>
      </c>
      <c r="U3" s="51" t="s">
        <v>139</v>
      </c>
      <c r="X3" s="116" t="s">
        <v>7</v>
      </c>
      <c r="Y3" s="88"/>
      <c r="Z3" s="117" t="s">
        <v>60</v>
      </c>
      <c r="AA3" s="118"/>
      <c r="AB3" s="119" t="s">
        <v>140</v>
      </c>
      <c r="AC3" s="118"/>
      <c r="AD3" s="120" t="s">
        <v>137</v>
      </c>
      <c r="AE3" s="121"/>
    </row>
    <row r="4" spans="1:33" ht="15.75" customHeight="1" x14ac:dyDescent="0.35">
      <c r="A4" s="114">
        <v>1</v>
      </c>
      <c r="B4" s="115" t="str">
        <f>C3</f>
        <v>TJ Sokol Hovězí</v>
      </c>
      <c r="C4" s="97"/>
      <c r="D4" s="94"/>
      <c r="E4" s="52">
        <f t="shared" ref="E4:F4" si="0">Z9</f>
        <v>0</v>
      </c>
      <c r="F4" s="53">
        <f t="shared" si="0"/>
        <v>3</v>
      </c>
      <c r="G4" s="52">
        <f t="shared" ref="G4:G5" si="1">D12</f>
        <v>0</v>
      </c>
      <c r="H4" s="53">
        <f t="shared" ref="H4:H5" si="2">C12</f>
        <v>3</v>
      </c>
      <c r="I4" s="52">
        <f t="shared" ref="I4:J4" si="3">Z14</f>
        <v>3</v>
      </c>
      <c r="J4" s="53">
        <f t="shared" si="3"/>
        <v>0</v>
      </c>
      <c r="K4" s="52">
        <f>D20</f>
        <v>3</v>
      </c>
      <c r="L4" s="53">
        <f t="shared" ref="L4:L5" si="4">C20</f>
        <v>1</v>
      </c>
      <c r="M4" s="52">
        <f t="shared" ref="M4:N4" si="5">Z4</f>
        <v>0</v>
      </c>
      <c r="N4" s="53">
        <f t="shared" si="5"/>
        <v>0</v>
      </c>
      <c r="O4" s="102">
        <f>AD4+AD9+AE11+AD14+AE18+AE19+AE24+AD26+AE29+AD33</f>
        <v>13</v>
      </c>
      <c r="P4" s="105">
        <f t="shared" ref="P4:Q4" si="6">E4+G4+I4+K4+M4+E6+G6+I6+K6+M6</f>
        <v>14</v>
      </c>
      <c r="Q4" s="108">
        <f t="shared" si="6"/>
        <v>14</v>
      </c>
      <c r="R4" s="111">
        <f t="shared" ref="R4:S4" si="7">E5+G5+I5+K5+M5+E7+G7+I7+K7+M7</f>
        <v>625</v>
      </c>
      <c r="S4" s="112">
        <f t="shared" si="7"/>
        <v>598</v>
      </c>
      <c r="T4" s="54">
        <f>R4-S4</f>
        <v>27</v>
      </c>
      <c r="U4" s="113">
        <v>3</v>
      </c>
      <c r="W4" s="2">
        <v>1</v>
      </c>
      <c r="X4" s="55">
        <v>1</v>
      </c>
      <c r="Y4" s="56">
        <v>6</v>
      </c>
      <c r="Z4" s="57">
        <f>'MUŽI - rozpis 1'!H15</f>
        <v>0</v>
      </c>
      <c r="AA4" s="57">
        <f>'MUŽI - rozpis 1'!I15</f>
        <v>0</v>
      </c>
      <c r="AB4" s="58">
        <f>'MUŽI - rozpis 1'!L15</f>
        <v>0</v>
      </c>
      <c r="AC4" s="58">
        <f>'MUŽI - rozpis 1'!M15</f>
        <v>0</v>
      </c>
      <c r="AD4" s="59"/>
      <c r="AE4" s="60"/>
      <c r="AG4" s="29"/>
    </row>
    <row r="5" spans="1:33" ht="15.75" customHeight="1" x14ac:dyDescent="0.35">
      <c r="A5" s="103"/>
      <c r="B5" s="103"/>
      <c r="C5" s="98"/>
      <c r="D5" s="99"/>
      <c r="E5" s="61">
        <f t="shared" ref="E5:F5" si="8">AB9</f>
        <v>58</v>
      </c>
      <c r="F5" s="62">
        <f t="shared" si="8"/>
        <v>75</v>
      </c>
      <c r="G5" s="61">
        <f t="shared" si="1"/>
        <v>67</v>
      </c>
      <c r="H5" s="62">
        <f t="shared" si="2"/>
        <v>78</v>
      </c>
      <c r="I5" s="61">
        <f t="shared" ref="I5:J5" si="9">AB14</f>
        <v>75</v>
      </c>
      <c r="J5" s="62">
        <f t="shared" si="9"/>
        <v>52</v>
      </c>
      <c r="K5" s="61">
        <f>AC18</f>
        <v>96</v>
      </c>
      <c r="L5" s="62">
        <f t="shared" si="4"/>
        <v>70</v>
      </c>
      <c r="M5" s="61">
        <f t="shared" ref="M5:N5" si="10">AB4</f>
        <v>0</v>
      </c>
      <c r="N5" s="62">
        <f t="shared" si="10"/>
        <v>0</v>
      </c>
      <c r="O5" s="103"/>
      <c r="P5" s="106"/>
      <c r="Q5" s="109"/>
      <c r="R5" s="106"/>
      <c r="S5" s="109"/>
      <c r="T5" s="63">
        <f>R4/S4</f>
        <v>1.0451505016722409</v>
      </c>
      <c r="U5" s="103"/>
      <c r="W5" s="2">
        <v>2</v>
      </c>
      <c r="X5" s="64">
        <v>2</v>
      </c>
      <c r="Y5" s="65">
        <v>5</v>
      </c>
      <c r="Z5" s="57">
        <f>'MUŽI - rozpis 1'!H16</f>
        <v>3</v>
      </c>
      <c r="AA5" s="57">
        <f>'MUŽI - rozpis 1'!I16</f>
        <v>2</v>
      </c>
      <c r="AB5" s="58">
        <f>'MUŽI - rozpis 1'!L16</f>
        <v>106</v>
      </c>
      <c r="AC5" s="58">
        <f>'MUŽI - rozpis 1'!M16</f>
        <v>99</v>
      </c>
      <c r="AD5" s="66">
        <v>2</v>
      </c>
      <c r="AE5" s="67">
        <v>1</v>
      </c>
      <c r="AG5" s="29"/>
    </row>
    <row r="6" spans="1:33" ht="15.75" customHeight="1" x14ac:dyDescent="0.35">
      <c r="A6" s="103"/>
      <c r="B6" s="103"/>
      <c r="C6" s="98"/>
      <c r="D6" s="99"/>
      <c r="E6" s="52">
        <f t="shared" ref="E6:E7" si="11">D10</f>
        <v>2</v>
      </c>
      <c r="F6" s="53">
        <f t="shared" ref="F6:F7" si="12">C10</f>
        <v>3</v>
      </c>
      <c r="G6" s="52">
        <f t="shared" ref="G6:H6" si="13">Z26</f>
        <v>0</v>
      </c>
      <c r="H6" s="53">
        <f t="shared" si="13"/>
        <v>3</v>
      </c>
      <c r="I6" s="52">
        <f t="shared" ref="I6:I7" si="14">D18</f>
        <v>3</v>
      </c>
      <c r="J6" s="53">
        <f t="shared" ref="J6:J7" si="15">C18</f>
        <v>0</v>
      </c>
      <c r="K6" s="52">
        <f t="shared" ref="K6:L6" si="16">Z33</f>
        <v>3</v>
      </c>
      <c r="L6" s="53">
        <f t="shared" si="16"/>
        <v>1</v>
      </c>
      <c r="M6" s="52">
        <f t="shared" ref="M6:M7" si="17">D26</f>
        <v>0</v>
      </c>
      <c r="N6" s="53">
        <f t="shared" ref="N6:N7" si="18">C26</f>
        <v>0</v>
      </c>
      <c r="O6" s="103"/>
      <c r="P6" s="106"/>
      <c r="Q6" s="109"/>
      <c r="R6" s="106"/>
      <c r="S6" s="109"/>
      <c r="T6" s="68"/>
      <c r="U6" s="103"/>
      <c r="W6" s="2">
        <v>3</v>
      </c>
      <c r="X6" s="64">
        <v>3</v>
      </c>
      <c r="Y6" s="65">
        <v>4</v>
      </c>
      <c r="Z6" s="57">
        <f>'MUŽI - rozpis 1'!H17</f>
        <v>3</v>
      </c>
      <c r="AA6" s="57">
        <f>'MUŽI - rozpis 1'!I17</f>
        <v>0</v>
      </c>
      <c r="AB6" s="58">
        <f>'MUŽI - rozpis 1'!L17</f>
        <v>75</v>
      </c>
      <c r="AC6" s="58">
        <f>'MUŽI - rozpis 1'!M17</f>
        <v>53</v>
      </c>
      <c r="AD6" s="66">
        <v>3</v>
      </c>
      <c r="AE6" s="67">
        <v>0</v>
      </c>
      <c r="AG6" s="29"/>
    </row>
    <row r="7" spans="1:33" ht="15.75" customHeight="1" x14ac:dyDescent="0.35">
      <c r="A7" s="104"/>
      <c r="B7" s="104"/>
      <c r="C7" s="100"/>
      <c r="D7" s="101"/>
      <c r="E7" s="61">
        <f t="shared" si="11"/>
        <v>105</v>
      </c>
      <c r="F7" s="62">
        <f t="shared" si="12"/>
        <v>104</v>
      </c>
      <c r="G7" s="61">
        <f t="shared" ref="G7:H7" si="19">AB26</f>
        <v>57</v>
      </c>
      <c r="H7" s="62">
        <f t="shared" si="19"/>
        <v>75</v>
      </c>
      <c r="I7" s="61">
        <f t="shared" si="14"/>
        <v>75</v>
      </c>
      <c r="J7" s="62">
        <f t="shared" si="15"/>
        <v>54</v>
      </c>
      <c r="K7" s="61">
        <f t="shared" ref="K7:L7" si="20">AB33</f>
        <v>92</v>
      </c>
      <c r="L7" s="62">
        <f t="shared" si="20"/>
        <v>90</v>
      </c>
      <c r="M7" s="61">
        <f t="shared" si="17"/>
        <v>0</v>
      </c>
      <c r="N7" s="62">
        <f t="shared" si="18"/>
        <v>0</v>
      </c>
      <c r="O7" s="104"/>
      <c r="P7" s="107"/>
      <c r="Q7" s="110"/>
      <c r="R7" s="107"/>
      <c r="S7" s="110"/>
      <c r="T7" s="68"/>
      <c r="U7" s="104"/>
      <c r="W7" s="2">
        <v>4</v>
      </c>
      <c r="X7" s="64">
        <v>6</v>
      </c>
      <c r="Y7" s="65">
        <v>4</v>
      </c>
      <c r="Z7" s="57">
        <f>'MUŽI - rozpis 1'!H19</f>
        <v>0</v>
      </c>
      <c r="AA7" s="57">
        <f>'MUŽI - rozpis 1'!I19</f>
        <v>0</v>
      </c>
      <c r="AB7" s="58">
        <f>'MUŽI - rozpis 1'!L19</f>
        <v>0</v>
      </c>
      <c r="AC7" s="58">
        <f>'MUŽI - rozpis 1'!M19</f>
        <v>0</v>
      </c>
      <c r="AD7" s="69"/>
      <c r="AE7" s="70"/>
      <c r="AG7" s="29"/>
    </row>
    <row r="8" spans="1:33" ht="15.75" customHeight="1" x14ac:dyDescent="0.35">
      <c r="A8" s="114">
        <v>2</v>
      </c>
      <c r="B8" s="115" t="str">
        <f>E3</f>
        <v>VK MEZ B</v>
      </c>
      <c r="C8" s="52">
        <f t="shared" ref="C8:C9" si="21">F4</f>
        <v>3</v>
      </c>
      <c r="D8" s="53">
        <f t="shared" ref="D8:D9" si="22">E4</f>
        <v>0</v>
      </c>
      <c r="E8" s="97"/>
      <c r="F8" s="94"/>
      <c r="G8" s="52">
        <f t="shared" ref="G8:H8" si="23">Z15</f>
        <v>1</v>
      </c>
      <c r="H8" s="53">
        <f t="shared" si="23"/>
        <v>3</v>
      </c>
      <c r="I8" s="52">
        <f t="shared" ref="I8:I9" si="24">F16</f>
        <v>3</v>
      </c>
      <c r="J8" s="53">
        <f t="shared" ref="J8:J9" si="25">E16</f>
        <v>0</v>
      </c>
      <c r="K8" s="52">
        <f t="shared" ref="K8:L8" si="26">Z5</f>
        <v>3</v>
      </c>
      <c r="L8" s="53">
        <f t="shared" si="26"/>
        <v>2</v>
      </c>
      <c r="M8" s="52">
        <f t="shared" ref="M8:N8" si="27">Z10</f>
        <v>0</v>
      </c>
      <c r="N8" s="53">
        <f t="shared" si="27"/>
        <v>0</v>
      </c>
      <c r="O8" s="102">
        <f>AD5+AE9+AD10+AD15+AE17+AE20+AD24+AE25+AE30+AD32</f>
        <v>16</v>
      </c>
      <c r="P8" s="105">
        <f t="shared" ref="P8:Q8" si="28">C8+G8+I8+K8+M8+C10+G10+I10+K10+M10</f>
        <v>19</v>
      </c>
      <c r="Q8" s="108">
        <f t="shared" si="28"/>
        <v>10</v>
      </c>
      <c r="R8" s="111">
        <f t="shared" ref="R8:S8" si="29">C9+G9+I9+K9+M9+C11+G11+I11+K11+M11</f>
        <v>663</v>
      </c>
      <c r="S8" s="112">
        <f t="shared" si="29"/>
        <v>632</v>
      </c>
      <c r="T8" s="54">
        <f>R8-S8</f>
        <v>31</v>
      </c>
      <c r="U8" s="113">
        <v>2</v>
      </c>
      <c r="W8" s="2">
        <v>5</v>
      </c>
      <c r="X8" s="64">
        <v>5</v>
      </c>
      <c r="Y8" s="65">
        <v>3</v>
      </c>
      <c r="Z8" s="57">
        <f>'MUŽI - rozpis 1'!H20</f>
        <v>0</v>
      </c>
      <c r="AA8" s="57">
        <f>'MUŽI - rozpis 1'!I20</f>
        <v>3</v>
      </c>
      <c r="AB8" s="58">
        <f>'MUŽI - rozpis 1'!L20</f>
        <v>52</v>
      </c>
      <c r="AC8" s="58">
        <f>'MUŽI - rozpis 1'!M20</f>
        <v>75</v>
      </c>
      <c r="AD8" s="66">
        <v>0</v>
      </c>
      <c r="AE8" s="67">
        <v>3</v>
      </c>
      <c r="AG8" s="29"/>
    </row>
    <row r="9" spans="1:33" ht="15.75" customHeight="1" x14ac:dyDescent="0.35">
      <c r="A9" s="103"/>
      <c r="B9" s="103"/>
      <c r="C9" s="61">
        <f t="shared" si="21"/>
        <v>75</v>
      </c>
      <c r="D9" s="62">
        <f t="shared" si="22"/>
        <v>58</v>
      </c>
      <c r="E9" s="98"/>
      <c r="F9" s="99"/>
      <c r="G9" s="61">
        <f t="shared" ref="G9:H9" si="30">AB15</f>
        <v>79</v>
      </c>
      <c r="H9" s="62">
        <f t="shared" si="30"/>
        <v>97</v>
      </c>
      <c r="I9" s="61">
        <f t="shared" si="24"/>
        <v>76</v>
      </c>
      <c r="J9" s="62">
        <f t="shared" si="25"/>
        <v>60</v>
      </c>
      <c r="K9" s="61">
        <f t="shared" ref="K9:L9" si="31">AB5</f>
        <v>106</v>
      </c>
      <c r="L9" s="62">
        <f t="shared" si="31"/>
        <v>99</v>
      </c>
      <c r="M9" s="61">
        <f t="shared" ref="M9:N9" si="32">AB10</f>
        <v>0</v>
      </c>
      <c r="N9" s="62">
        <f t="shared" si="32"/>
        <v>0</v>
      </c>
      <c r="O9" s="103"/>
      <c r="P9" s="106"/>
      <c r="Q9" s="109"/>
      <c r="R9" s="106"/>
      <c r="S9" s="109"/>
      <c r="T9" s="63">
        <f>R8/S8</f>
        <v>1.0490506329113924</v>
      </c>
      <c r="U9" s="103"/>
      <c r="W9" s="2">
        <v>6</v>
      </c>
      <c r="X9" s="64">
        <v>1</v>
      </c>
      <c r="Y9" s="65">
        <v>2</v>
      </c>
      <c r="Z9" s="57">
        <f>'MUŽI - rozpis 1'!H21</f>
        <v>0</v>
      </c>
      <c r="AA9" s="57">
        <f>'MUŽI - rozpis 1'!I21</f>
        <v>3</v>
      </c>
      <c r="AB9" s="58">
        <f>'MUŽI - rozpis 1'!L21</f>
        <v>58</v>
      </c>
      <c r="AC9" s="58">
        <f>'MUŽI - rozpis 1'!M21</f>
        <v>75</v>
      </c>
      <c r="AD9" s="66">
        <v>0</v>
      </c>
      <c r="AE9" s="67">
        <v>3</v>
      </c>
      <c r="AG9" s="29"/>
    </row>
    <row r="10" spans="1:33" ht="15.75" customHeight="1" x14ac:dyDescent="0.35">
      <c r="A10" s="103"/>
      <c r="B10" s="103"/>
      <c r="C10" s="52">
        <f t="shared" ref="C10:D10" si="33">Z24</f>
        <v>3</v>
      </c>
      <c r="D10" s="53">
        <f t="shared" si="33"/>
        <v>2</v>
      </c>
      <c r="E10" s="98"/>
      <c r="F10" s="99"/>
      <c r="G10" s="52">
        <f t="shared" ref="G10:G11" si="34">F14</f>
        <v>0</v>
      </c>
      <c r="H10" s="53">
        <f t="shared" ref="H10:H11" si="35">E14</f>
        <v>3</v>
      </c>
      <c r="I10" s="52">
        <f t="shared" ref="I10:J10" si="36">Z32</f>
        <v>3</v>
      </c>
      <c r="J10" s="53">
        <f t="shared" si="36"/>
        <v>0</v>
      </c>
      <c r="K10" s="52">
        <f>AA20</f>
        <v>3</v>
      </c>
      <c r="L10" s="53">
        <f>Z20</f>
        <v>0</v>
      </c>
      <c r="M10" s="52">
        <f t="shared" ref="M10:M11" si="37">F26</f>
        <v>0</v>
      </c>
      <c r="N10" s="53">
        <f t="shared" ref="N10:N11" si="38">E26</f>
        <v>0</v>
      </c>
      <c r="O10" s="103"/>
      <c r="P10" s="106"/>
      <c r="Q10" s="109"/>
      <c r="R10" s="106"/>
      <c r="S10" s="109"/>
      <c r="T10" s="68"/>
      <c r="U10" s="103"/>
      <c r="W10" s="2">
        <v>7</v>
      </c>
      <c r="X10" s="64">
        <v>2</v>
      </c>
      <c r="Y10" s="65">
        <v>6</v>
      </c>
      <c r="Z10" s="57">
        <f>'MUŽI - rozpis 1'!H23</f>
        <v>0</v>
      </c>
      <c r="AA10" s="57">
        <f>'MUŽI - rozpis 1'!I23</f>
        <v>0</v>
      </c>
      <c r="AB10" s="58">
        <f>'MUŽI - rozpis 1'!L23</f>
        <v>0</v>
      </c>
      <c r="AC10" s="58">
        <f>'MUŽI - rozpis 1'!M23</f>
        <v>0</v>
      </c>
      <c r="AD10" s="69"/>
      <c r="AE10" s="70"/>
      <c r="AG10" s="29"/>
    </row>
    <row r="11" spans="1:33" ht="15.75" customHeight="1" x14ac:dyDescent="0.35">
      <c r="A11" s="104"/>
      <c r="B11" s="104"/>
      <c r="C11" s="61">
        <f t="shared" ref="C11:D11" si="39">AB24</f>
        <v>104</v>
      </c>
      <c r="D11" s="62">
        <f t="shared" si="39"/>
        <v>105</v>
      </c>
      <c r="E11" s="100"/>
      <c r="F11" s="101"/>
      <c r="G11" s="61">
        <f t="shared" si="34"/>
        <v>70</v>
      </c>
      <c r="H11" s="62">
        <f t="shared" si="35"/>
        <v>79</v>
      </c>
      <c r="I11" s="61">
        <f t="shared" ref="I11:J11" si="40">AB32</f>
        <v>75</v>
      </c>
      <c r="J11" s="62">
        <f t="shared" si="40"/>
        <v>64</v>
      </c>
      <c r="K11" s="61">
        <f>AC20</f>
        <v>78</v>
      </c>
      <c r="L11" s="62">
        <f>AB20</f>
        <v>70</v>
      </c>
      <c r="M11" s="61">
        <f t="shared" si="37"/>
        <v>0</v>
      </c>
      <c r="N11" s="62">
        <f t="shared" si="38"/>
        <v>0</v>
      </c>
      <c r="O11" s="104"/>
      <c r="P11" s="107"/>
      <c r="Q11" s="110"/>
      <c r="R11" s="107"/>
      <c r="S11" s="110"/>
      <c r="T11" s="68"/>
      <c r="U11" s="104"/>
      <c r="W11" s="2">
        <v>8</v>
      </c>
      <c r="X11" s="64">
        <v>3</v>
      </c>
      <c r="Y11" s="65">
        <v>1</v>
      </c>
      <c r="Z11" s="57">
        <f>'MUŽI - rozpis 1'!H24</f>
        <v>3</v>
      </c>
      <c r="AA11" s="57">
        <f>'MUŽI - rozpis 1'!I24</f>
        <v>0</v>
      </c>
      <c r="AB11" s="58">
        <f>'MUŽI - rozpis 1'!L24</f>
        <v>78</v>
      </c>
      <c r="AC11" s="58">
        <f>'MUŽI - rozpis 1'!M24</f>
        <v>67</v>
      </c>
      <c r="AD11" s="66">
        <v>3</v>
      </c>
      <c r="AE11" s="67">
        <v>0</v>
      </c>
      <c r="AG11" s="29"/>
    </row>
    <row r="12" spans="1:33" ht="15.75" customHeight="1" x14ac:dyDescent="0.35">
      <c r="A12" s="114">
        <v>3</v>
      </c>
      <c r="B12" s="115" t="str">
        <f>G3</f>
        <v>SKV Hošťálková</v>
      </c>
      <c r="C12" s="52">
        <f t="shared" ref="C12:D12" si="41">Z11</f>
        <v>3</v>
      </c>
      <c r="D12" s="53">
        <f t="shared" si="41"/>
        <v>0</v>
      </c>
      <c r="E12" s="52">
        <f t="shared" ref="E12:E13" si="42">H8</f>
        <v>3</v>
      </c>
      <c r="F12" s="53">
        <f t="shared" ref="F12:F13" si="43">G8</f>
        <v>1</v>
      </c>
      <c r="G12" s="97"/>
      <c r="H12" s="94"/>
      <c r="I12" s="52">
        <f t="shared" ref="I12:J12" si="44">Z6</f>
        <v>3</v>
      </c>
      <c r="J12" s="53">
        <f t="shared" si="44"/>
        <v>0</v>
      </c>
      <c r="K12" s="52">
        <f t="shared" ref="K12:K13" si="45">H20</f>
        <v>3</v>
      </c>
      <c r="L12" s="53">
        <f t="shared" ref="L12:L13" si="46">G20</f>
        <v>0</v>
      </c>
      <c r="M12" s="52">
        <f t="shared" ref="M12:N12" si="47">AD16</f>
        <v>0</v>
      </c>
      <c r="N12" s="53">
        <f t="shared" si="47"/>
        <v>0</v>
      </c>
      <c r="O12" s="102">
        <f>AD6+AE8+AD11+AE15+AD16+AE21+AD23+AE26+AD30+AE31</f>
        <v>24</v>
      </c>
      <c r="P12" s="105">
        <f t="shared" ref="P12:Q12" si="48">C12+E12+I12+K12+M12+C14+E14+I14+K14+M14</f>
        <v>24</v>
      </c>
      <c r="Q12" s="108">
        <f t="shared" si="48"/>
        <v>1</v>
      </c>
      <c r="R12" s="111">
        <f t="shared" ref="R12:S12" si="49">C13+E13+I13+K13+M13+C15+E15+I15+K15+M15</f>
        <v>629</v>
      </c>
      <c r="S12" s="112">
        <f t="shared" si="49"/>
        <v>467</v>
      </c>
      <c r="T12" s="54">
        <f>R12-S12</f>
        <v>162</v>
      </c>
      <c r="U12" s="113">
        <v>1</v>
      </c>
      <c r="W12" s="2">
        <v>9</v>
      </c>
      <c r="X12" s="64">
        <v>4</v>
      </c>
      <c r="Y12" s="65">
        <v>5</v>
      </c>
      <c r="Z12" s="57">
        <f>'MUŽI - rozpis 1'!H25</f>
        <v>0</v>
      </c>
      <c r="AA12" s="57">
        <f>'MUŽI - rozpis 1'!I25</f>
        <v>3</v>
      </c>
      <c r="AB12" s="58">
        <f>'MUŽI - rozpis 1'!L25</f>
        <v>51</v>
      </c>
      <c r="AC12" s="58">
        <f>'MUŽI - rozpis 1'!M25</f>
        <v>75</v>
      </c>
      <c r="AD12" s="66">
        <v>0</v>
      </c>
      <c r="AE12" s="67">
        <v>3</v>
      </c>
      <c r="AG12" s="29"/>
    </row>
    <row r="13" spans="1:33" ht="15.75" customHeight="1" x14ac:dyDescent="0.35">
      <c r="A13" s="103"/>
      <c r="B13" s="103"/>
      <c r="C13" s="61">
        <f t="shared" ref="C13:D13" si="50">AB11</f>
        <v>78</v>
      </c>
      <c r="D13" s="62">
        <f t="shared" si="50"/>
        <v>67</v>
      </c>
      <c r="E13" s="61">
        <f t="shared" si="42"/>
        <v>97</v>
      </c>
      <c r="F13" s="62">
        <f t="shared" si="43"/>
        <v>79</v>
      </c>
      <c r="G13" s="98"/>
      <c r="H13" s="99"/>
      <c r="I13" s="61">
        <f t="shared" ref="I13:J13" si="51">AB6</f>
        <v>75</v>
      </c>
      <c r="J13" s="62">
        <f t="shared" si="51"/>
        <v>53</v>
      </c>
      <c r="K13" s="61">
        <f t="shared" si="45"/>
        <v>75</v>
      </c>
      <c r="L13" s="62">
        <f t="shared" si="46"/>
        <v>52</v>
      </c>
      <c r="M13" s="61">
        <f t="shared" ref="M13:N13" si="52">AB16</f>
        <v>0</v>
      </c>
      <c r="N13" s="62">
        <f t="shared" si="52"/>
        <v>0</v>
      </c>
      <c r="O13" s="103"/>
      <c r="P13" s="106"/>
      <c r="Q13" s="109"/>
      <c r="R13" s="106"/>
      <c r="S13" s="109"/>
      <c r="T13" s="63">
        <f>R12/S12</f>
        <v>1.3468950749464668</v>
      </c>
      <c r="U13" s="103"/>
      <c r="W13" s="2">
        <v>10</v>
      </c>
      <c r="X13" s="64">
        <v>6</v>
      </c>
      <c r="Y13" s="65">
        <v>5</v>
      </c>
      <c r="Z13" s="57">
        <f>'MUŽI - rozpis 1'!H27</f>
        <v>0</v>
      </c>
      <c r="AA13" s="57">
        <f>'MUŽI - rozpis 1'!I27</f>
        <v>0</v>
      </c>
      <c r="AB13" s="58">
        <f>'MUŽI - rozpis 1'!L27</f>
        <v>0</v>
      </c>
      <c r="AC13" s="58">
        <f>'MUŽI - rozpis 1'!M27</f>
        <v>0</v>
      </c>
      <c r="AD13" s="69"/>
      <c r="AE13" s="70"/>
      <c r="AG13" s="29"/>
    </row>
    <row r="14" spans="1:33" ht="15.75" customHeight="1" x14ac:dyDescent="0.35">
      <c r="A14" s="103"/>
      <c r="B14" s="103"/>
      <c r="C14" s="52">
        <f t="shared" ref="C14:C15" si="53">H6</f>
        <v>3</v>
      </c>
      <c r="D14" s="53">
        <f t="shared" ref="D14:D15" si="54">G6</f>
        <v>0</v>
      </c>
      <c r="E14" s="52">
        <f t="shared" ref="E14:F14" si="55">Z30</f>
        <v>3</v>
      </c>
      <c r="F14" s="53">
        <f t="shared" si="55"/>
        <v>0</v>
      </c>
      <c r="G14" s="98"/>
      <c r="H14" s="99"/>
      <c r="I14" s="52">
        <f t="shared" ref="I14:I15" si="56">H18</f>
        <v>3</v>
      </c>
      <c r="J14" s="53">
        <f t="shared" ref="J14:J15" si="57">G18</f>
        <v>0</v>
      </c>
      <c r="K14" s="52">
        <f t="shared" ref="K14:L14" si="58">Z23</f>
        <v>3</v>
      </c>
      <c r="L14" s="53">
        <f t="shared" si="58"/>
        <v>0</v>
      </c>
      <c r="M14" s="52">
        <f t="shared" ref="M14:M15" si="59">H26</f>
        <v>0</v>
      </c>
      <c r="N14" s="53">
        <f t="shared" ref="N14:N15" si="60">G26</f>
        <v>0</v>
      </c>
      <c r="O14" s="103"/>
      <c r="P14" s="106"/>
      <c r="Q14" s="109"/>
      <c r="R14" s="106"/>
      <c r="S14" s="109"/>
      <c r="T14" s="68"/>
      <c r="U14" s="103"/>
      <c r="W14" s="2">
        <v>11</v>
      </c>
      <c r="X14" s="64">
        <v>1</v>
      </c>
      <c r="Y14" s="65">
        <v>4</v>
      </c>
      <c r="Z14" s="57">
        <f>'MUŽI - rozpis 1'!H28</f>
        <v>3</v>
      </c>
      <c r="AA14" s="57">
        <f>'MUŽI - rozpis 1'!I28</f>
        <v>0</v>
      </c>
      <c r="AB14" s="58">
        <f>'MUŽI - rozpis 1'!L28</f>
        <v>75</v>
      </c>
      <c r="AC14" s="58">
        <f>'MUŽI - rozpis 1'!M28</f>
        <v>52</v>
      </c>
      <c r="AD14" s="66">
        <v>3</v>
      </c>
      <c r="AE14" s="67">
        <v>0</v>
      </c>
      <c r="AG14" s="29"/>
    </row>
    <row r="15" spans="1:33" ht="15.75" customHeight="1" x14ac:dyDescent="0.35">
      <c r="A15" s="104"/>
      <c r="B15" s="104"/>
      <c r="C15" s="61">
        <f t="shared" si="53"/>
        <v>75</v>
      </c>
      <c r="D15" s="62">
        <f t="shared" si="54"/>
        <v>57</v>
      </c>
      <c r="E15" s="61">
        <f t="shared" ref="E15:F15" si="61">AB30</f>
        <v>79</v>
      </c>
      <c r="F15" s="62">
        <f t="shared" si="61"/>
        <v>70</v>
      </c>
      <c r="G15" s="100"/>
      <c r="H15" s="101"/>
      <c r="I15" s="61">
        <f t="shared" si="56"/>
        <v>75</v>
      </c>
      <c r="J15" s="62">
        <f t="shared" si="57"/>
        <v>39</v>
      </c>
      <c r="K15" s="61">
        <f t="shared" ref="K15:L15" si="62">AB23</f>
        <v>75</v>
      </c>
      <c r="L15" s="62">
        <f t="shared" si="62"/>
        <v>50</v>
      </c>
      <c r="M15" s="61">
        <f t="shared" si="59"/>
        <v>0</v>
      </c>
      <c r="N15" s="62">
        <f t="shared" si="60"/>
        <v>0</v>
      </c>
      <c r="O15" s="104"/>
      <c r="P15" s="107"/>
      <c r="Q15" s="110"/>
      <c r="R15" s="107"/>
      <c r="S15" s="110"/>
      <c r="T15" s="68"/>
      <c r="U15" s="104"/>
      <c r="W15" s="2">
        <v>12</v>
      </c>
      <c r="X15" s="64">
        <v>2</v>
      </c>
      <c r="Y15" s="65">
        <v>3</v>
      </c>
      <c r="Z15" s="57">
        <f>'MUŽI - rozpis 1'!H29</f>
        <v>1</v>
      </c>
      <c r="AA15" s="57">
        <f>'MUŽI - rozpis 1'!I29</f>
        <v>3</v>
      </c>
      <c r="AB15" s="58">
        <f>'MUŽI - rozpis 1'!L29</f>
        <v>79</v>
      </c>
      <c r="AC15" s="58">
        <f>'MUŽI - rozpis 1'!M29</f>
        <v>97</v>
      </c>
      <c r="AD15" s="66">
        <v>0</v>
      </c>
      <c r="AE15" s="67">
        <v>3</v>
      </c>
      <c r="AG15" s="29"/>
    </row>
    <row r="16" spans="1:33" ht="15.75" customHeight="1" x14ac:dyDescent="0.35">
      <c r="A16" s="114">
        <v>4</v>
      </c>
      <c r="B16" s="115" t="str">
        <f>I3</f>
        <v>TJ Sokol Pozděchov</v>
      </c>
      <c r="C16" s="52">
        <f t="shared" ref="C16:C17" si="63">J4</f>
        <v>0</v>
      </c>
      <c r="D16" s="53">
        <f t="shared" ref="D16:D17" si="64">I4</f>
        <v>3</v>
      </c>
      <c r="E16" s="52">
        <f t="shared" ref="E16:F16" si="65">Z17</f>
        <v>0</v>
      </c>
      <c r="F16" s="53">
        <f t="shared" si="65"/>
        <v>3</v>
      </c>
      <c r="G16" s="52">
        <f t="shared" ref="G16:G17" si="66">J12</f>
        <v>0</v>
      </c>
      <c r="H16" s="53">
        <f t="shared" ref="H16:H17" si="67">I12</f>
        <v>3</v>
      </c>
      <c r="I16" s="97"/>
      <c r="J16" s="94"/>
      <c r="K16" s="52">
        <f t="shared" ref="K16:L16" si="68">Z12</f>
        <v>0</v>
      </c>
      <c r="L16" s="53">
        <f t="shared" si="68"/>
        <v>3</v>
      </c>
      <c r="M16" s="52">
        <f>J24</f>
        <v>0</v>
      </c>
      <c r="N16" s="53">
        <f t="shared" ref="N16:N17" si="69">I24</f>
        <v>0</v>
      </c>
      <c r="O16" s="102">
        <f>AE6+AE7+AD12+AE14+AD17+AD21+AD22+AE27+AD29+AE32</f>
        <v>0</v>
      </c>
      <c r="P16" s="105">
        <f t="shared" ref="P16:Q16" si="70">C16+E16+G16+K16+M16+C18+E18+G18+K18+M18</f>
        <v>0</v>
      </c>
      <c r="Q16" s="108">
        <f t="shared" si="70"/>
        <v>24</v>
      </c>
      <c r="R16" s="111">
        <f t="shared" ref="R16:S16" si="71">C17+E17+G17+K17+M17+C19+E19+G19+K19+M19</f>
        <v>429</v>
      </c>
      <c r="S16" s="112">
        <f t="shared" si="71"/>
        <v>601</v>
      </c>
      <c r="T16" s="54">
        <f>R16-S16</f>
        <v>-172</v>
      </c>
      <c r="U16" s="113">
        <v>5</v>
      </c>
      <c r="W16" s="2">
        <v>13</v>
      </c>
      <c r="X16" s="64">
        <v>3</v>
      </c>
      <c r="Y16" s="65">
        <v>6</v>
      </c>
      <c r="Z16" s="57">
        <f>'MUŽI - rozpis 1'!H31</f>
        <v>0</v>
      </c>
      <c r="AA16" s="57">
        <f>'MUŽI - rozpis 1'!I31</f>
        <v>0</v>
      </c>
      <c r="AB16" s="58">
        <f>'MUŽI - rozpis 1'!L31</f>
        <v>0</v>
      </c>
      <c r="AC16" s="58">
        <f>'MUŽI - rozpis 1'!M31</f>
        <v>0</v>
      </c>
      <c r="AD16" s="69"/>
      <c r="AE16" s="70"/>
      <c r="AG16" s="29"/>
    </row>
    <row r="17" spans="1:33" ht="15.75" customHeight="1" x14ac:dyDescent="0.35">
      <c r="A17" s="103"/>
      <c r="B17" s="103"/>
      <c r="C17" s="61">
        <f t="shared" si="63"/>
        <v>52</v>
      </c>
      <c r="D17" s="62">
        <f t="shared" si="64"/>
        <v>75</v>
      </c>
      <c r="E17" s="61">
        <f t="shared" ref="E17:F17" si="72">AB17</f>
        <v>60</v>
      </c>
      <c r="F17" s="62">
        <f t="shared" si="72"/>
        <v>76</v>
      </c>
      <c r="G17" s="61">
        <f t="shared" si="66"/>
        <v>53</v>
      </c>
      <c r="H17" s="62">
        <f t="shared" si="67"/>
        <v>75</v>
      </c>
      <c r="I17" s="98"/>
      <c r="J17" s="99"/>
      <c r="K17" s="61">
        <f t="shared" ref="K17:L17" si="73">AB12</f>
        <v>51</v>
      </c>
      <c r="L17" s="62">
        <f t="shared" si="73"/>
        <v>75</v>
      </c>
      <c r="M17" s="61">
        <f>AC7</f>
        <v>0</v>
      </c>
      <c r="N17" s="62">
        <f t="shared" si="69"/>
        <v>0</v>
      </c>
      <c r="O17" s="103"/>
      <c r="P17" s="106"/>
      <c r="Q17" s="109"/>
      <c r="R17" s="106"/>
      <c r="S17" s="109"/>
      <c r="T17" s="63">
        <f>R16/S16</f>
        <v>0.71381031613976709</v>
      </c>
      <c r="U17" s="103"/>
      <c r="W17" s="2">
        <v>14</v>
      </c>
      <c r="X17" s="64">
        <v>4</v>
      </c>
      <c r="Y17" s="65">
        <v>2</v>
      </c>
      <c r="Z17" s="57">
        <f>'MUŽI - rozpis 1'!H32</f>
        <v>0</v>
      </c>
      <c r="AA17" s="57">
        <f>'MUŽI - rozpis 1'!I32</f>
        <v>3</v>
      </c>
      <c r="AB17" s="58">
        <f>'MUŽI - rozpis 1'!L32</f>
        <v>60</v>
      </c>
      <c r="AC17" s="58">
        <f>'MUŽI - rozpis 1'!M32</f>
        <v>76</v>
      </c>
      <c r="AD17" s="66">
        <v>0</v>
      </c>
      <c r="AE17" s="67">
        <v>3</v>
      </c>
      <c r="AG17" s="29"/>
    </row>
    <row r="18" spans="1:33" ht="15.75" customHeight="1" x14ac:dyDescent="0.35">
      <c r="A18" s="103"/>
      <c r="B18" s="103"/>
      <c r="C18" s="52">
        <f t="shared" ref="C18:D18" si="74">Z29</f>
        <v>0</v>
      </c>
      <c r="D18" s="53">
        <f t="shared" si="74"/>
        <v>3</v>
      </c>
      <c r="E18" s="52">
        <f t="shared" ref="E18:E19" si="75">J10</f>
        <v>0</v>
      </c>
      <c r="F18" s="53">
        <f t="shared" ref="F18:F19" si="76">I10</f>
        <v>3</v>
      </c>
      <c r="G18" s="52">
        <f t="shared" ref="G18:H18" si="77">Z21</f>
        <v>0</v>
      </c>
      <c r="H18" s="53">
        <f t="shared" si="77"/>
        <v>3</v>
      </c>
      <c r="I18" s="98"/>
      <c r="J18" s="99"/>
      <c r="K18" s="52">
        <f>J22</f>
        <v>0</v>
      </c>
      <c r="L18" s="53">
        <f>I22</f>
        <v>3</v>
      </c>
      <c r="M18" s="52">
        <f t="shared" ref="M18:N18" si="78">Z22</f>
        <v>0</v>
      </c>
      <c r="N18" s="53">
        <f t="shared" si="78"/>
        <v>0</v>
      </c>
      <c r="O18" s="103"/>
      <c r="P18" s="106"/>
      <c r="Q18" s="109"/>
      <c r="R18" s="106"/>
      <c r="S18" s="109"/>
      <c r="T18" s="68"/>
      <c r="U18" s="103"/>
      <c r="W18" s="2">
        <v>15</v>
      </c>
      <c r="X18" s="71">
        <v>5</v>
      </c>
      <c r="Y18" s="72">
        <v>1</v>
      </c>
      <c r="Z18" s="73">
        <f>'MUŽI - rozpis 1'!H33</f>
        <v>1</v>
      </c>
      <c r="AA18" s="73">
        <f>'MUŽI - rozpis 1'!I33</f>
        <v>3</v>
      </c>
      <c r="AB18" s="74">
        <f>'MUŽI - rozpis 1'!L33</f>
        <v>70</v>
      </c>
      <c r="AC18" s="74">
        <f>'MUŽI - rozpis 1'!M33</f>
        <v>96</v>
      </c>
      <c r="AD18" s="75">
        <v>0</v>
      </c>
      <c r="AE18" s="76">
        <v>3</v>
      </c>
      <c r="AG18" s="29"/>
    </row>
    <row r="19" spans="1:33" ht="15.75" customHeight="1" x14ac:dyDescent="0.35">
      <c r="A19" s="104"/>
      <c r="B19" s="104"/>
      <c r="C19" s="61">
        <f t="shared" ref="C19:D19" si="79">AB29</f>
        <v>54</v>
      </c>
      <c r="D19" s="62">
        <f t="shared" si="79"/>
        <v>75</v>
      </c>
      <c r="E19" s="61">
        <f t="shared" si="75"/>
        <v>64</v>
      </c>
      <c r="F19" s="62">
        <f t="shared" si="76"/>
        <v>75</v>
      </c>
      <c r="G19" s="61">
        <f t="shared" ref="G19:H19" si="80">AB21</f>
        <v>39</v>
      </c>
      <c r="H19" s="62">
        <f t="shared" si="80"/>
        <v>75</v>
      </c>
      <c r="I19" s="100"/>
      <c r="J19" s="101"/>
      <c r="K19" s="61">
        <f>AC27</f>
        <v>56</v>
      </c>
      <c r="L19" s="62">
        <f>AB27</f>
        <v>75</v>
      </c>
      <c r="M19" s="61">
        <f t="shared" ref="M19:N19" si="81">AB22</f>
        <v>0</v>
      </c>
      <c r="N19" s="62">
        <f t="shared" si="81"/>
        <v>0</v>
      </c>
      <c r="O19" s="104"/>
      <c r="P19" s="107"/>
      <c r="Q19" s="110"/>
      <c r="R19" s="107"/>
      <c r="S19" s="110"/>
      <c r="T19" s="68"/>
      <c r="U19" s="104"/>
      <c r="W19" s="2">
        <v>16</v>
      </c>
      <c r="X19" s="77">
        <v>6</v>
      </c>
      <c r="Y19" s="78">
        <v>1</v>
      </c>
      <c r="Z19" s="79">
        <f>'MUŽI - rozpis 1'!H35</f>
        <v>0</v>
      </c>
      <c r="AA19" s="79">
        <f>'MUŽI - rozpis 1'!I35</f>
        <v>0</v>
      </c>
      <c r="AB19" s="80">
        <f>'MUŽI - rozpis 1'!L35</f>
        <v>0</v>
      </c>
      <c r="AC19" s="80">
        <f>'MUŽI - rozpis 1'!M35</f>
        <v>0</v>
      </c>
      <c r="AD19" s="81"/>
      <c r="AE19" s="82"/>
      <c r="AG19" s="29"/>
    </row>
    <row r="20" spans="1:33" ht="15.75" customHeight="1" x14ac:dyDescent="0.35">
      <c r="A20" s="114">
        <v>5</v>
      </c>
      <c r="B20" s="115" t="str">
        <f>K3</f>
        <v>Atletika Vsetín</v>
      </c>
      <c r="C20" s="52">
        <f t="shared" ref="C20:D20" si="82">Z18</f>
        <v>1</v>
      </c>
      <c r="D20" s="53">
        <f t="shared" si="82"/>
        <v>3</v>
      </c>
      <c r="E20" s="52">
        <f t="shared" ref="E20:E22" si="83">L8</f>
        <v>2</v>
      </c>
      <c r="F20" s="53">
        <f t="shared" ref="F20:F22" si="84">K8</f>
        <v>3</v>
      </c>
      <c r="G20" s="52">
        <f t="shared" ref="G20:H20" si="85">Z8</f>
        <v>0</v>
      </c>
      <c r="H20" s="53">
        <f t="shared" si="85"/>
        <v>3</v>
      </c>
      <c r="I20" s="52">
        <f t="shared" ref="I20:I21" si="86">L16</f>
        <v>3</v>
      </c>
      <c r="J20" s="53">
        <f t="shared" ref="J20:J21" si="87">K16</f>
        <v>0</v>
      </c>
      <c r="K20" s="97"/>
      <c r="L20" s="94"/>
      <c r="M20" s="52">
        <f t="shared" ref="M20:M21" si="88">L24</f>
        <v>0</v>
      </c>
      <c r="N20" s="53">
        <f t="shared" ref="N20:N21" si="89">K24</f>
        <v>0</v>
      </c>
      <c r="O20" s="102">
        <f>AE5+AD8+AE12+AE13+AD18+AD20+AE23+AD27+AD28+AE33</f>
        <v>7</v>
      </c>
      <c r="P20" s="105">
        <f t="shared" ref="P20:Q20" si="90">C20+E20+G20+I20+M20+C22+E22+G22+I22+M22</f>
        <v>10</v>
      </c>
      <c r="Q20" s="108">
        <f t="shared" si="90"/>
        <v>18</v>
      </c>
      <c r="R20" s="111">
        <f t="shared" ref="R20:S20" si="91">C21+E21+G21+I21+M21+C23+E23+G23+I23+M23</f>
        <v>581</v>
      </c>
      <c r="S20" s="112">
        <f t="shared" si="91"/>
        <v>629</v>
      </c>
      <c r="T20" s="54">
        <f>R20-S20</f>
        <v>-48</v>
      </c>
      <c r="U20" s="113">
        <v>4</v>
      </c>
      <c r="W20" s="2">
        <v>17</v>
      </c>
      <c r="X20" s="64">
        <v>5</v>
      </c>
      <c r="Y20" s="65">
        <v>2</v>
      </c>
      <c r="Z20" s="57">
        <f>'MUŽI - rozpis 1'!H36</f>
        <v>0</v>
      </c>
      <c r="AA20" s="57">
        <f>'MUŽI - rozpis 1'!I36</f>
        <v>3</v>
      </c>
      <c r="AB20" s="58">
        <f>'MUŽI - rozpis 1'!L36</f>
        <v>70</v>
      </c>
      <c r="AC20" s="58">
        <f>'MUŽI - rozpis 1'!M36</f>
        <v>78</v>
      </c>
      <c r="AD20" s="66">
        <v>0</v>
      </c>
      <c r="AE20" s="67">
        <v>3</v>
      </c>
      <c r="AG20" s="29"/>
    </row>
    <row r="21" spans="1:33" ht="15.75" customHeight="1" x14ac:dyDescent="0.35">
      <c r="A21" s="103"/>
      <c r="B21" s="103"/>
      <c r="C21" s="61">
        <f>AB18</f>
        <v>70</v>
      </c>
      <c r="D21" s="62">
        <f t="shared" ref="D21:D23" si="92">K5</f>
        <v>96</v>
      </c>
      <c r="E21" s="61">
        <f t="shared" si="83"/>
        <v>99</v>
      </c>
      <c r="F21" s="62">
        <f t="shared" si="84"/>
        <v>106</v>
      </c>
      <c r="G21" s="61">
        <f t="shared" ref="G21:H21" si="93">AB8</f>
        <v>52</v>
      </c>
      <c r="H21" s="62">
        <f t="shared" si="93"/>
        <v>75</v>
      </c>
      <c r="I21" s="61">
        <f t="shared" si="86"/>
        <v>75</v>
      </c>
      <c r="J21" s="62">
        <f t="shared" si="87"/>
        <v>51</v>
      </c>
      <c r="K21" s="98"/>
      <c r="L21" s="99"/>
      <c r="M21" s="61">
        <f t="shared" si="88"/>
        <v>0</v>
      </c>
      <c r="N21" s="62">
        <f t="shared" si="89"/>
        <v>0</v>
      </c>
      <c r="O21" s="103"/>
      <c r="P21" s="106"/>
      <c r="Q21" s="109"/>
      <c r="R21" s="106"/>
      <c r="S21" s="109"/>
      <c r="T21" s="63">
        <f>R20/S20</f>
        <v>0.92368839427662952</v>
      </c>
      <c r="U21" s="103"/>
      <c r="W21" s="2">
        <v>18</v>
      </c>
      <c r="X21" s="64">
        <v>4</v>
      </c>
      <c r="Y21" s="65">
        <v>3</v>
      </c>
      <c r="Z21" s="57">
        <f>'MUŽI - rozpis 1'!H37</f>
        <v>0</v>
      </c>
      <c r="AA21" s="57">
        <f>'MUŽI - rozpis 1'!I37</f>
        <v>3</v>
      </c>
      <c r="AB21" s="58">
        <f>'MUŽI - rozpis 1'!L37</f>
        <v>39</v>
      </c>
      <c r="AC21" s="58">
        <f>'MUŽI - rozpis 1'!M37</f>
        <v>75</v>
      </c>
      <c r="AD21" s="66">
        <v>0</v>
      </c>
      <c r="AE21" s="67">
        <v>3</v>
      </c>
      <c r="AG21" s="29"/>
    </row>
    <row r="22" spans="1:33" ht="15.75" customHeight="1" x14ac:dyDescent="0.35">
      <c r="A22" s="103"/>
      <c r="B22" s="103"/>
      <c r="C22" s="52">
        <f t="shared" ref="C22:C23" si="94">L6</f>
        <v>1</v>
      </c>
      <c r="D22" s="53">
        <f t="shared" si="92"/>
        <v>3</v>
      </c>
      <c r="E22" s="52">
        <f t="shared" si="83"/>
        <v>0</v>
      </c>
      <c r="F22" s="53">
        <f t="shared" si="84"/>
        <v>3</v>
      </c>
      <c r="G22" s="52">
        <f t="shared" ref="G22:G23" si="95">L14</f>
        <v>0</v>
      </c>
      <c r="H22" s="53">
        <f t="shared" ref="H22:H23" si="96">K14</f>
        <v>3</v>
      </c>
      <c r="I22" s="52">
        <f t="shared" ref="I22:J22" si="97">Z27</f>
        <v>3</v>
      </c>
      <c r="J22" s="53">
        <f t="shared" si="97"/>
        <v>0</v>
      </c>
      <c r="K22" s="98"/>
      <c r="L22" s="99"/>
      <c r="M22" s="52">
        <f t="shared" ref="M22:N22" si="98">Z28</f>
        <v>0</v>
      </c>
      <c r="N22" s="53">
        <f t="shared" si="98"/>
        <v>0</v>
      </c>
      <c r="O22" s="103"/>
      <c r="P22" s="106"/>
      <c r="Q22" s="109"/>
      <c r="R22" s="106"/>
      <c r="S22" s="109"/>
      <c r="T22" s="68"/>
      <c r="U22" s="103"/>
      <c r="W22" s="2">
        <v>19</v>
      </c>
      <c r="X22" s="64">
        <v>4</v>
      </c>
      <c r="Y22" s="65">
        <v>6</v>
      </c>
      <c r="Z22" s="57">
        <f>'MUŽI - rozpis 1'!H39</f>
        <v>0</v>
      </c>
      <c r="AA22" s="57">
        <f>'MUŽI - rozpis 1'!I39</f>
        <v>0</v>
      </c>
      <c r="AB22" s="58">
        <f>'MUŽI - rozpis 1'!L39</f>
        <v>0</v>
      </c>
      <c r="AC22" s="58">
        <f>'MUŽI - rozpis 1'!M39</f>
        <v>0</v>
      </c>
      <c r="AD22" s="69"/>
      <c r="AE22" s="70"/>
      <c r="AG22" s="29"/>
    </row>
    <row r="23" spans="1:33" ht="15.75" customHeight="1" x14ac:dyDescent="0.35">
      <c r="A23" s="104"/>
      <c r="B23" s="104"/>
      <c r="C23" s="61">
        <f t="shared" si="94"/>
        <v>90</v>
      </c>
      <c r="D23" s="62">
        <f t="shared" si="92"/>
        <v>92</v>
      </c>
      <c r="E23" s="61">
        <f t="shared" ref="E23:F23" si="99">AB20</f>
        <v>70</v>
      </c>
      <c r="F23" s="62">
        <f t="shared" si="99"/>
        <v>78</v>
      </c>
      <c r="G23" s="61">
        <f t="shared" si="95"/>
        <v>50</v>
      </c>
      <c r="H23" s="62">
        <f t="shared" si="96"/>
        <v>75</v>
      </c>
      <c r="I23" s="61">
        <f>L19</f>
        <v>75</v>
      </c>
      <c r="J23" s="62">
        <f>K19</f>
        <v>56</v>
      </c>
      <c r="K23" s="100"/>
      <c r="L23" s="101"/>
      <c r="M23" s="61">
        <f t="shared" ref="M23:N23" si="100">AB28</f>
        <v>0</v>
      </c>
      <c r="N23" s="62">
        <f t="shared" si="100"/>
        <v>0</v>
      </c>
      <c r="O23" s="104"/>
      <c r="P23" s="107"/>
      <c r="Q23" s="110"/>
      <c r="R23" s="107"/>
      <c r="S23" s="110"/>
      <c r="T23" s="68"/>
      <c r="U23" s="104"/>
      <c r="W23" s="2">
        <v>20</v>
      </c>
      <c r="X23" s="64">
        <v>3</v>
      </c>
      <c r="Y23" s="65">
        <v>5</v>
      </c>
      <c r="Z23" s="57">
        <f>'MUŽI - rozpis 1'!H40</f>
        <v>3</v>
      </c>
      <c r="AA23" s="57">
        <f>'MUŽI - rozpis 1'!I40</f>
        <v>0</v>
      </c>
      <c r="AB23" s="58">
        <f>'MUŽI - rozpis 1'!L40</f>
        <v>75</v>
      </c>
      <c r="AC23" s="58">
        <f>'MUŽI - rozpis 1'!M40</f>
        <v>50</v>
      </c>
      <c r="AD23" s="66">
        <v>3</v>
      </c>
      <c r="AE23" s="67">
        <v>0</v>
      </c>
      <c r="AG23" s="29"/>
    </row>
    <row r="24" spans="1:33" ht="15.75" customHeight="1" x14ac:dyDescent="0.35">
      <c r="A24" s="114">
        <v>6</v>
      </c>
      <c r="B24" s="115">
        <f>M3</f>
        <v>0</v>
      </c>
      <c r="C24" s="52">
        <f t="shared" ref="C24:C25" si="101">N4</f>
        <v>0</v>
      </c>
      <c r="D24" s="53">
        <f t="shared" ref="D24:D25" si="102">M4</f>
        <v>0</v>
      </c>
      <c r="E24" s="83">
        <f t="shared" ref="E24:E25" si="103">N8</f>
        <v>0</v>
      </c>
      <c r="F24" s="84">
        <f t="shared" ref="F24:F25" si="104">M8</f>
        <v>0</v>
      </c>
      <c r="G24" s="83">
        <f>N12</f>
        <v>0</v>
      </c>
      <c r="H24" s="84">
        <f>M12</f>
        <v>0</v>
      </c>
      <c r="I24" s="83">
        <f t="shared" ref="I24:J24" si="105">Z7</f>
        <v>0</v>
      </c>
      <c r="J24" s="84">
        <f t="shared" si="105"/>
        <v>0</v>
      </c>
      <c r="K24" s="83">
        <f t="shared" ref="K24:L24" si="106">Z13</f>
        <v>0</v>
      </c>
      <c r="L24" s="84">
        <f t="shared" si="106"/>
        <v>0</v>
      </c>
      <c r="M24" s="97"/>
      <c r="N24" s="94"/>
      <c r="O24" s="102">
        <f>AD7+AE10+AD13+AE16+AD19+AE22+AD25+AE28+AD31</f>
        <v>0</v>
      </c>
      <c r="P24" s="105">
        <f t="shared" ref="P24:Q24" si="107">C24+E24+G24+I24+K24+C26+E26+G26+I26+K26</f>
        <v>0</v>
      </c>
      <c r="Q24" s="108">
        <f t="shared" si="107"/>
        <v>0</v>
      </c>
      <c r="R24" s="111">
        <f t="shared" ref="R24:S24" si="108">C25+E25+G25+I25+K25+C27+E27+G27+I27+K27</f>
        <v>0</v>
      </c>
      <c r="S24" s="112">
        <f t="shared" si="108"/>
        <v>0</v>
      </c>
      <c r="T24" s="54">
        <f>R24-S24</f>
        <v>0</v>
      </c>
      <c r="U24" s="113"/>
      <c r="W24" s="2">
        <v>21</v>
      </c>
      <c r="X24" s="64">
        <v>2</v>
      </c>
      <c r="Y24" s="65">
        <v>1</v>
      </c>
      <c r="Z24" s="57">
        <f>'MUŽI - rozpis 1'!H41</f>
        <v>3</v>
      </c>
      <c r="AA24" s="57">
        <f>'MUŽI - rozpis 1'!I41</f>
        <v>2</v>
      </c>
      <c r="AB24" s="58">
        <f>'MUŽI - rozpis 1'!L41</f>
        <v>104</v>
      </c>
      <c r="AC24" s="58">
        <f>'MUŽI - rozpis 1'!M41</f>
        <v>105</v>
      </c>
      <c r="AD24" s="66">
        <v>2</v>
      </c>
      <c r="AE24" s="67">
        <v>1</v>
      </c>
      <c r="AG24" s="29"/>
    </row>
    <row r="25" spans="1:33" ht="15.75" customHeight="1" x14ac:dyDescent="0.35">
      <c r="A25" s="103"/>
      <c r="B25" s="103"/>
      <c r="C25" s="61">
        <f t="shared" si="101"/>
        <v>0</v>
      </c>
      <c r="D25" s="62">
        <f t="shared" si="102"/>
        <v>0</v>
      </c>
      <c r="E25" s="61">
        <f t="shared" si="103"/>
        <v>0</v>
      </c>
      <c r="F25" s="62">
        <f t="shared" si="104"/>
        <v>0</v>
      </c>
      <c r="G25" s="61">
        <f>AB31</f>
        <v>0</v>
      </c>
      <c r="H25" s="62">
        <f>M15</f>
        <v>0</v>
      </c>
      <c r="I25" s="61">
        <f t="shared" ref="I25:J25" si="109">AB7</f>
        <v>0</v>
      </c>
      <c r="J25" s="62">
        <f t="shared" si="109"/>
        <v>0</v>
      </c>
      <c r="K25" s="61">
        <f t="shared" ref="K25:L25" si="110">AB13</f>
        <v>0</v>
      </c>
      <c r="L25" s="62">
        <f t="shared" si="110"/>
        <v>0</v>
      </c>
      <c r="M25" s="98"/>
      <c r="N25" s="99"/>
      <c r="O25" s="103"/>
      <c r="P25" s="106"/>
      <c r="Q25" s="109"/>
      <c r="R25" s="106"/>
      <c r="S25" s="109"/>
      <c r="T25" s="63" t="e">
        <f>R24/S24</f>
        <v>#DIV/0!</v>
      </c>
      <c r="U25" s="103"/>
      <c r="W25" s="2">
        <v>22</v>
      </c>
      <c r="X25" s="64">
        <v>6</v>
      </c>
      <c r="Y25" s="65">
        <v>2</v>
      </c>
      <c r="Z25" s="57">
        <f>'MUŽI - rozpis 1'!H43</f>
        <v>0</v>
      </c>
      <c r="AA25" s="57">
        <f>'MUŽI - rozpis 1'!I43</f>
        <v>0</v>
      </c>
      <c r="AB25" s="58">
        <f>'MUŽI - rozpis 1'!L43</f>
        <v>0</v>
      </c>
      <c r="AC25" s="58">
        <f>'MUŽI - rozpis 1'!M43</f>
        <v>0</v>
      </c>
      <c r="AD25" s="69"/>
      <c r="AE25" s="70"/>
      <c r="AG25" s="29"/>
    </row>
    <row r="26" spans="1:33" ht="15.75" customHeight="1" x14ac:dyDescent="0.35">
      <c r="A26" s="103"/>
      <c r="B26" s="103"/>
      <c r="C26" s="52">
        <f t="shared" ref="C26:D26" si="111">Z19</f>
        <v>0</v>
      </c>
      <c r="D26" s="53">
        <f t="shared" si="111"/>
        <v>0</v>
      </c>
      <c r="E26" s="52">
        <f t="shared" ref="E26:F26" si="112">Z25</f>
        <v>0</v>
      </c>
      <c r="F26" s="53">
        <f t="shared" si="112"/>
        <v>0</v>
      </c>
      <c r="G26" s="52">
        <f t="shared" ref="G26:H26" si="113">Z31</f>
        <v>0</v>
      </c>
      <c r="H26" s="53">
        <f t="shared" si="113"/>
        <v>0</v>
      </c>
      <c r="I26" s="52">
        <f t="shared" ref="I26:I27" si="114">N18</f>
        <v>0</v>
      </c>
      <c r="J26" s="53">
        <f t="shared" ref="J26:J27" si="115">M18</f>
        <v>0</v>
      </c>
      <c r="K26" s="52">
        <f t="shared" ref="K26:K27" si="116">N22</f>
        <v>0</v>
      </c>
      <c r="L26" s="53">
        <f t="shared" ref="L26:L27" si="117">M22</f>
        <v>0</v>
      </c>
      <c r="M26" s="98"/>
      <c r="N26" s="99"/>
      <c r="O26" s="103"/>
      <c r="P26" s="106"/>
      <c r="Q26" s="109"/>
      <c r="R26" s="106"/>
      <c r="S26" s="109"/>
      <c r="T26" s="68"/>
      <c r="U26" s="103"/>
      <c r="W26" s="2">
        <v>23</v>
      </c>
      <c r="X26" s="64">
        <v>1</v>
      </c>
      <c r="Y26" s="65">
        <v>3</v>
      </c>
      <c r="Z26" s="57">
        <f>'MUŽI - rozpis 1'!H44</f>
        <v>0</v>
      </c>
      <c r="AA26" s="57">
        <f>'MUŽI - rozpis 1'!I44</f>
        <v>3</v>
      </c>
      <c r="AB26" s="58">
        <f>'MUŽI - rozpis 1'!L44</f>
        <v>57</v>
      </c>
      <c r="AC26" s="58">
        <f>'MUŽI - rozpis 1'!M44</f>
        <v>75</v>
      </c>
      <c r="AD26" s="66">
        <v>0</v>
      </c>
      <c r="AE26" s="67">
        <v>3</v>
      </c>
      <c r="AG26" s="29"/>
    </row>
    <row r="27" spans="1:33" ht="15.75" customHeight="1" x14ac:dyDescent="0.35">
      <c r="A27" s="104"/>
      <c r="B27" s="104"/>
      <c r="C27" s="61">
        <f t="shared" ref="C27:D27" si="118">AB19</f>
        <v>0</v>
      </c>
      <c r="D27" s="62">
        <f t="shared" si="118"/>
        <v>0</v>
      </c>
      <c r="E27" s="61">
        <f t="shared" ref="E27:F27" si="119">AB25</f>
        <v>0</v>
      </c>
      <c r="F27" s="62">
        <f t="shared" si="119"/>
        <v>0</v>
      </c>
      <c r="G27" s="61">
        <f t="shared" ref="G27:H27" si="120">AB31</f>
        <v>0</v>
      </c>
      <c r="H27" s="62">
        <f t="shared" si="120"/>
        <v>0</v>
      </c>
      <c r="I27" s="61">
        <f t="shared" si="114"/>
        <v>0</v>
      </c>
      <c r="J27" s="62">
        <f t="shared" si="115"/>
        <v>0</v>
      </c>
      <c r="K27" s="61">
        <f t="shared" si="116"/>
        <v>0</v>
      </c>
      <c r="L27" s="62">
        <f t="shared" si="117"/>
        <v>0</v>
      </c>
      <c r="M27" s="100"/>
      <c r="N27" s="101"/>
      <c r="O27" s="104"/>
      <c r="P27" s="107"/>
      <c r="Q27" s="110"/>
      <c r="R27" s="107"/>
      <c r="S27" s="110"/>
      <c r="T27" s="85"/>
      <c r="U27" s="104"/>
      <c r="W27" s="2">
        <v>24</v>
      </c>
      <c r="X27" s="64">
        <v>5</v>
      </c>
      <c r="Y27" s="65">
        <v>4</v>
      </c>
      <c r="Z27" s="57">
        <f>'MUŽI - rozpis 1'!H45</f>
        <v>3</v>
      </c>
      <c r="AA27" s="57">
        <f>'MUŽI - rozpis 1'!I45</f>
        <v>0</v>
      </c>
      <c r="AB27" s="58">
        <f>'MUŽI - rozpis 1'!L45</f>
        <v>75</v>
      </c>
      <c r="AC27" s="58">
        <f>'MUŽI - rozpis 1'!M45</f>
        <v>56</v>
      </c>
      <c r="AD27" s="66">
        <v>3</v>
      </c>
      <c r="AE27" s="67">
        <v>0</v>
      </c>
      <c r="AG27" s="29"/>
    </row>
    <row r="28" spans="1:33" ht="15.75" customHeight="1" x14ac:dyDescent="0.35">
      <c r="W28" s="2">
        <v>25</v>
      </c>
      <c r="X28" s="64">
        <v>5</v>
      </c>
      <c r="Y28" s="65">
        <v>6</v>
      </c>
      <c r="Z28" s="57">
        <f>'MUŽI - rozpis 1'!H47</f>
        <v>0</v>
      </c>
      <c r="AA28" s="57">
        <f>'MUŽI - rozpis 1'!I47</f>
        <v>0</v>
      </c>
      <c r="AB28" s="58">
        <f>'MUŽI - rozpis 1'!L47</f>
        <v>0</v>
      </c>
      <c r="AC28" s="58">
        <f>'MUŽI - rozpis 1'!M47</f>
        <v>0</v>
      </c>
      <c r="AD28" s="69"/>
      <c r="AE28" s="70"/>
      <c r="AG28" s="29"/>
    </row>
    <row r="29" spans="1:33" ht="15.75" customHeight="1" x14ac:dyDescent="0.35">
      <c r="W29" s="2">
        <v>26</v>
      </c>
      <c r="X29" s="64">
        <v>4</v>
      </c>
      <c r="Y29" s="65">
        <v>1</v>
      </c>
      <c r="Z29" s="57">
        <f>'MUŽI - rozpis 1'!H48</f>
        <v>0</v>
      </c>
      <c r="AA29" s="57">
        <f>'MUŽI - rozpis 1'!I48</f>
        <v>3</v>
      </c>
      <c r="AB29" s="58">
        <f>'MUŽI - rozpis 1'!L48</f>
        <v>54</v>
      </c>
      <c r="AC29" s="58">
        <f>'MUŽI - rozpis 1'!M48</f>
        <v>75</v>
      </c>
      <c r="AD29" s="66">
        <v>0</v>
      </c>
      <c r="AE29" s="67">
        <v>3</v>
      </c>
      <c r="AG29" s="29"/>
    </row>
    <row r="30" spans="1:33" ht="15.75" customHeight="1" x14ac:dyDescent="0.35">
      <c r="K30" s="86" t="s">
        <v>17</v>
      </c>
      <c r="L30" s="86" t="s">
        <v>18</v>
      </c>
      <c r="M30" s="86" t="s">
        <v>19</v>
      </c>
      <c r="W30" s="2">
        <v>27</v>
      </c>
      <c r="X30" s="64">
        <v>3</v>
      </c>
      <c r="Y30" s="65">
        <v>2</v>
      </c>
      <c r="Z30" s="57">
        <f>'MUŽI - rozpis 1'!H49</f>
        <v>3</v>
      </c>
      <c r="AA30" s="57">
        <f>'MUŽI - rozpis 1'!I49</f>
        <v>0</v>
      </c>
      <c r="AB30" s="58">
        <f>'MUŽI - rozpis 1'!L49</f>
        <v>79</v>
      </c>
      <c r="AC30" s="58">
        <f>'MUŽI - rozpis 1'!M49</f>
        <v>70</v>
      </c>
      <c r="AD30" s="66">
        <v>3</v>
      </c>
      <c r="AE30" s="67">
        <v>0</v>
      </c>
      <c r="AG30" s="29"/>
    </row>
    <row r="31" spans="1:33" ht="15.75" customHeight="1" x14ac:dyDescent="0.35">
      <c r="B31" s="6" t="s">
        <v>8</v>
      </c>
      <c r="C31" s="7" t="s">
        <v>9</v>
      </c>
      <c r="E31" s="6" t="s">
        <v>10</v>
      </c>
      <c r="K31" s="86" t="s">
        <v>28</v>
      </c>
      <c r="L31" s="86" t="s">
        <v>29</v>
      </c>
      <c r="M31" s="86" t="s">
        <v>30</v>
      </c>
      <c r="W31" s="2">
        <v>28</v>
      </c>
      <c r="X31" s="64">
        <v>6</v>
      </c>
      <c r="Y31" s="65">
        <v>3</v>
      </c>
      <c r="Z31" s="57">
        <f>'MUŽI - rozpis 1'!H51</f>
        <v>0</v>
      </c>
      <c r="AA31" s="57">
        <f>'MUŽI - rozpis 1'!I51</f>
        <v>0</v>
      </c>
      <c r="AB31" s="58">
        <f>'MUŽI - rozpis 1'!L51</f>
        <v>0</v>
      </c>
      <c r="AC31" s="58">
        <f>'MUŽI - rozpis 1'!M51</f>
        <v>0</v>
      </c>
      <c r="AD31" s="69"/>
      <c r="AE31" s="70"/>
      <c r="AG31" s="29"/>
    </row>
    <row r="32" spans="1:33" ht="15.75" customHeight="1" x14ac:dyDescent="0.35">
      <c r="C32" s="7" t="s">
        <v>20</v>
      </c>
      <c r="E32" s="6" t="s">
        <v>21</v>
      </c>
      <c r="K32" s="86" t="s">
        <v>38</v>
      </c>
      <c r="L32" s="86" t="s">
        <v>39</v>
      </c>
      <c r="M32" s="86" t="s">
        <v>40</v>
      </c>
      <c r="W32" s="2">
        <v>29</v>
      </c>
      <c r="X32" s="64">
        <v>2</v>
      </c>
      <c r="Y32" s="65">
        <v>4</v>
      </c>
      <c r="Z32" s="57">
        <f>'MUŽI - rozpis 1'!H52</f>
        <v>3</v>
      </c>
      <c r="AA32" s="57">
        <f>'MUŽI - rozpis 1'!I52</f>
        <v>0</v>
      </c>
      <c r="AB32" s="58">
        <f>'MUŽI - rozpis 1'!L52</f>
        <v>75</v>
      </c>
      <c r="AC32" s="58">
        <f>'MUŽI - rozpis 1'!M52</f>
        <v>64</v>
      </c>
      <c r="AD32" s="66">
        <v>3</v>
      </c>
      <c r="AE32" s="67">
        <v>0</v>
      </c>
      <c r="AG32" s="29"/>
    </row>
    <row r="33" spans="3:33" ht="15.75" customHeight="1" x14ac:dyDescent="0.35">
      <c r="C33" s="7" t="s">
        <v>31</v>
      </c>
      <c r="E33" s="6" t="s">
        <v>32</v>
      </c>
      <c r="K33" s="86" t="s">
        <v>48</v>
      </c>
      <c r="L33" s="86" t="s">
        <v>49</v>
      </c>
      <c r="M33" s="86" t="s">
        <v>50</v>
      </c>
      <c r="T33" s="6" t="s">
        <v>141</v>
      </c>
      <c r="W33" s="2">
        <v>30</v>
      </c>
      <c r="X33" s="71">
        <v>1</v>
      </c>
      <c r="Y33" s="72">
        <v>5</v>
      </c>
      <c r="Z33" s="57">
        <f>'MUŽI - rozpis 1'!H53</f>
        <v>3</v>
      </c>
      <c r="AA33" s="57">
        <f>'MUŽI - rozpis 1'!I53</f>
        <v>1</v>
      </c>
      <c r="AB33" s="58">
        <f>'MUŽI - rozpis 1'!L53</f>
        <v>92</v>
      </c>
      <c r="AC33" s="58">
        <f>'MUŽI - rozpis 1'!M53</f>
        <v>90</v>
      </c>
      <c r="AD33" s="75">
        <v>3</v>
      </c>
      <c r="AE33" s="76">
        <v>0</v>
      </c>
      <c r="AG33" s="29"/>
    </row>
    <row r="34" spans="3:33" ht="15.75" customHeight="1" x14ac:dyDescent="0.3">
      <c r="C34" s="7" t="s">
        <v>41</v>
      </c>
      <c r="E34" s="6" t="s">
        <v>42</v>
      </c>
      <c r="K34" s="86" t="s">
        <v>55</v>
      </c>
      <c r="L34" s="86" t="s">
        <v>56</v>
      </c>
      <c r="M34" s="86" t="s">
        <v>57</v>
      </c>
    </row>
    <row r="35" spans="3:33" ht="15.75" customHeight="1" x14ac:dyDescent="0.3">
      <c r="C35" s="7"/>
    </row>
    <row r="36" spans="3:33" ht="15.75" customHeight="1" x14ac:dyDescent="0.3">
      <c r="C36" s="7"/>
    </row>
    <row r="37" spans="3:33" ht="15.75" customHeight="1" x14ac:dyDescent="0.3"/>
    <row r="38" spans="3:33" ht="15.75" customHeight="1" x14ac:dyDescent="0.3"/>
    <row r="39" spans="3:33" ht="15.75" customHeight="1" x14ac:dyDescent="0.3"/>
    <row r="40" spans="3:33" ht="15.75" customHeight="1" x14ac:dyDescent="0.3"/>
    <row r="41" spans="3:33" ht="15.75" customHeight="1" x14ac:dyDescent="0.3"/>
    <row r="42" spans="3:33" ht="15.75" customHeight="1" x14ac:dyDescent="0.3"/>
    <row r="43" spans="3:33" ht="15.75" customHeight="1" x14ac:dyDescent="0.3"/>
    <row r="44" spans="3:33" ht="15.75" customHeight="1" x14ac:dyDescent="0.3"/>
    <row r="45" spans="3:33" ht="15.75" customHeight="1" x14ac:dyDescent="0.3"/>
    <row r="46" spans="3:33" ht="15.75" customHeight="1" x14ac:dyDescent="0.3"/>
    <row r="47" spans="3:33" ht="15.75" customHeight="1" x14ac:dyDescent="0.3"/>
    <row r="48" spans="3:3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7">
    <mergeCell ref="S12:S15"/>
    <mergeCell ref="U12:U15"/>
    <mergeCell ref="Q4:Q7"/>
    <mergeCell ref="R4:R7"/>
    <mergeCell ref="O8:O11"/>
    <mergeCell ref="P8:P11"/>
    <mergeCell ref="Q8:Q11"/>
    <mergeCell ref="R8:R11"/>
    <mergeCell ref="S8:S11"/>
    <mergeCell ref="A4:A7"/>
    <mergeCell ref="B4:B7"/>
    <mergeCell ref="C4:D7"/>
    <mergeCell ref="O4:O7"/>
    <mergeCell ref="P4:P7"/>
    <mergeCell ref="M3:N3"/>
    <mergeCell ref="S4:S7"/>
    <mergeCell ref="U4:U7"/>
    <mergeCell ref="U8:U11"/>
    <mergeCell ref="P3:Q3"/>
    <mergeCell ref="R3:S3"/>
    <mergeCell ref="C3:D3"/>
    <mergeCell ref="E3:F3"/>
    <mergeCell ref="G3:H3"/>
    <mergeCell ref="I3:J3"/>
    <mergeCell ref="K3:L3"/>
    <mergeCell ref="X3:Y3"/>
    <mergeCell ref="Z3:AA3"/>
    <mergeCell ref="AB3:AC3"/>
    <mergeCell ref="AD3:AE3"/>
    <mergeCell ref="Z2:AE2"/>
    <mergeCell ref="S24:S27"/>
    <mergeCell ref="U24:U27"/>
    <mergeCell ref="A24:A27"/>
    <mergeCell ref="B24:B27"/>
    <mergeCell ref="M24:N27"/>
    <mergeCell ref="O24:O27"/>
    <mergeCell ref="P24:P27"/>
    <mergeCell ref="Q24:Q27"/>
    <mergeCell ref="R24:R27"/>
    <mergeCell ref="Q20:Q23"/>
    <mergeCell ref="R20:R23"/>
    <mergeCell ref="A8:A11"/>
    <mergeCell ref="B8:B11"/>
    <mergeCell ref="E8:F11"/>
    <mergeCell ref="A12:A15"/>
    <mergeCell ref="B12:B15"/>
    <mergeCell ref="A16:A19"/>
    <mergeCell ref="B16:B19"/>
    <mergeCell ref="O12:O15"/>
    <mergeCell ref="P12:P15"/>
    <mergeCell ref="Q12:Q15"/>
    <mergeCell ref="R12:R15"/>
    <mergeCell ref="A20:A23"/>
    <mergeCell ref="B20:B23"/>
    <mergeCell ref="K20:L23"/>
    <mergeCell ref="O20:O23"/>
    <mergeCell ref="P20:P23"/>
    <mergeCell ref="R16:R19"/>
    <mergeCell ref="S16:S19"/>
    <mergeCell ref="U16:U19"/>
    <mergeCell ref="S20:S23"/>
    <mergeCell ref="U20:U23"/>
    <mergeCell ref="G12:H15"/>
    <mergeCell ref="I16:J19"/>
    <mergeCell ref="O16:O19"/>
    <mergeCell ref="P16:P19"/>
    <mergeCell ref="Q16:Q19"/>
  </mergeCells>
  <pageMargins left="0.32" right="0.27" top="0.78740157480314965" bottom="0.7874015748031496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 - rozpis 1</vt:lpstr>
      <vt:lpstr>MUŽI  - konečná tab 2025-2026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LUBO</cp:lastModifiedBy>
  <dcterms:created xsi:type="dcterms:W3CDTF">2026-03-16T20:34:21Z</dcterms:created>
  <dcterms:modified xsi:type="dcterms:W3CDTF">2026-03-16T20:34:22Z</dcterms:modified>
</cp:coreProperties>
</file>